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9915" activeTab="0"/>
  </bookViews>
  <sheets>
    <sheet name="GAAP Instructions" sheetId="1" r:id="rId1"/>
    <sheet name="Intercampus AP Entry Example" sheetId="2" r:id="rId2"/>
    <sheet name="Library Schedule" sheetId="3" r:id="rId3"/>
  </sheets>
  <definedNames/>
  <calcPr fullCalcOnLoad="1"/>
</workbook>
</file>

<file path=xl/sharedStrings.xml><?xml version="1.0" encoding="utf-8"?>
<sst xmlns="http://schemas.openxmlformats.org/spreadsheetml/2006/main" count="1162" uniqueCount="684">
  <si>
    <t>If federal or bond revenue was recorded and received based on outstanding encumbrances (purchase orders) at June 30, the revenue must be debited and deferred revenue must be credited.  The encumbrance amount can be obtained by pulling a query, AUD_PO_Lknowles_outstanding, 0PO013FP and/or 0GL023, from PeopleSoft.  These queries will provide the amount of all outstanding purchase orders for the requested year and should be reconciled to account #200011 on the Business Unit Trial Balance (ACTUALS).  You will have to determine the total amount of federal funds that were encumbered.  The encumbrances with a fund source number in the range of 10XXX - 39XXX (i.e.,   26140) are federally funded.  The total of these encumbrances is the amount that should be debited to the Federal Revenues (Nonoperating Revenues (Expenses)– Grants and Contracts-Revenues-Federal) account if this is where the revenue was mapped in the preliminary balance classifications.  Review the Mapping Template for the Preliminary balance classifications before determining the Debit account classification, as it may have changed.   The debit will be to reclassify this revenue out of wherever it was mapped.  You will also have to determine the total dollar amount of bond funds that were encumbered.  The encumbrances with a fund source number in the 95XXX range are bond funds.  The total of these encumbrances is the amount that should be debited to the Capital Contributions-Capital Grants and Gifts-State or Nonoperating Revenues (Expenses)-Gifts.</t>
  </si>
  <si>
    <t>(8)…Add HEALTH (earned) and HEALTH (used) to GAAP entry 12(A).</t>
  </si>
  <si>
    <t>Beginning Balance         $375,000.00                 0.0145                 $5,437.50              $380,437.50</t>
  </si>
  <si>
    <t>EXAMPLE             W/O FICA            FICA          ADJUST          W/FICA</t>
  </si>
  <si>
    <r>
      <t xml:space="preserve">ADD  Earned         </t>
    </r>
    <r>
      <rPr>
        <sz val="10"/>
        <rFont val="Times New Roman"/>
        <family val="1"/>
      </rPr>
      <t>$315,000.00                 0.0145                 $4,567.50              $319,567.50</t>
    </r>
  </si>
  <si>
    <r>
      <t xml:space="preserve">LESS Ending Bal    </t>
    </r>
    <r>
      <rPr>
        <sz val="10"/>
        <rFont val="Times New Roman"/>
        <family val="1"/>
      </rPr>
      <t>$390,000.00                0.0145                $5,655.00             $395,655.00</t>
    </r>
  </si>
  <si>
    <t>Used                                   $300,000.00                                            $4,350.00           $304,350.00</t>
  </si>
  <si>
    <r>
      <t xml:space="preserve">Current Portion    </t>
    </r>
    <r>
      <rPr>
        <sz val="10"/>
        <rFont val="Times New Roman"/>
        <family val="1"/>
      </rPr>
      <t>$225,000.00         $240,000.00          $241,860.40          $706,860.40</t>
    </r>
  </si>
  <si>
    <t xml:space="preserve">                                                PY (-2)                    PY (-1)                       PY                          Total</t>
  </si>
  <si>
    <r>
      <t xml:space="preserve">Non Current          </t>
    </r>
    <r>
      <rPr>
        <sz val="10"/>
        <rFont val="Times New Roman"/>
        <family val="1"/>
      </rPr>
      <t>$185,000.00         $195,000.00            $201,250.85           $581,250.85</t>
    </r>
  </si>
  <si>
    <r>
      <t xml:space="preserve">Total                     </t>
    </r>
    <r>
      <rPr>
        <sz val="10"/>
        <rFont val="Times New Roman"/>
        <family val="1"/>
      </rPr>
      <t>$410,000.00         $435,000.00          $443,111.25          $1,288,111.25</t>
    </r>
  </si>
  <si>
    <t xml:space="preserve">Nonoperating Revenues (Expenses) – Grants and Contracts - Revenues-Federal                 </t>
  </si>
  <si>
    <t>Nonoperating Revenues (Expenses)-Nonoperating Expense = the Administratiave cost Allowance taken from the FSEOG program and included in the total Nonoperating Revenues (Expenses)-Grants and Contracts- Revenues-Federal</t>
  </si>
  <si>
    <r>
      <t>Nonoperating Revenues – Grants and Contracts – Federal</t>
    </r>
    <r>
      <rPr>
        <sz val="10"/>
        <rFont val="Times New Roman"/>
        <family val="1"/>
      </rPr>
      <t xml:space="preserve"> = Total current year Pell, ACCG and FSEOG disbursements.  This amount should also agree with the amount reported on the SEFA.</t>
    </r>
  </si>
  <si>
    <t xml:space="preserve">GAAP Entry #2(F) </t>
  </si>
  <si>
    <t>(necessary if ACTUALS trial balance used for CY beginning Net Assets)</t>
  </si>
  <si>
    <t>GAAP Basis Entry #15</t>
  </si>
  <si>
    <t>Recording Federal Reserves as Restricted Net Assets</t>
  </si>
  <si>
    <r>
      <t xml:space="preserve">Excess revenue generated in federal fund sources should be reserved at year end, either as a continuation of a federal program or to be refunded to the source (TCSG, DOE, etc…).  This reserve is calculated during the preparation of the Budget Basis Statements and presented as a portion of “RESERVED” fund balance on those statements.  In addition to this presentation, a GAAP entry is necessary on the </t>
    </r>
    <r>
      <rPr>
        <i/>
        <u val="single"/>
        <sz val="10"/>
        <color indexed="8"/>
        <rFont val="Times New Roman"/>
        <family val="1"/>
      </rPr>
      <t>Statement of Net Assets</t>
    </r>
    <r>
      <rPr>
        <sz val="10"/>
        <color indexed="8"/>
        <rFont val="Times New Roman"/>
        <family val="1"/>
      </rPr>
      <t xml:space="preserve"> to show that this portion of “NET ASSETS” has been </t>
    </r>
    <r>
      <rPr>
        <b/>
        <sz val="10"/>
        <color indexed="8"/>
        <rFont val="Times New Roman"/>
        <family val="1"/>
      </rPr>
      <t>restricted</t>
    </r>
    <r>
      <rPr>
        <sz val="10"/>
        <color indexed="8"/>
        <rFont val="Times New Roman"/>
        <family val="1"/>
      </rPr>
      <t xml:space="preserve"> for use by an outside source.</t>
    </r>
  </si>
  <si>
    <t>Net Assets-Unrestricted</t>
  </si>
  <si>
    <t>Net Assets-Restricted-Expendable</t>
  </si>
  <si>
    <t>To properly show expendable federal reserves as “restricted” from an outside source.</t>
  </si>
  <si>
    <t>Source data:  Calculation of federal reserves &amp; Budget Basis Financial Statements</t>
  </si>
  <si>
    <t>The sample Library Depreciation Schedule found on page 50 of this document will be utilized for the library collection entries 4(G), 4(H) and 4(I).</t>
  </si>
  <si>
    <t>See Page 49 for the documentation of the amounts used in this example.</t>
  </si>
  <si>
    <r>
      <t xml:space="preserve">To prepare for the Agency fund entry, GAAP # 1A, request a trial balance by fund source and set up a worksheet similar to the example shown.  On the x axis, you list each agency fund source and on the y-axis, you list all account numbers used with any entry on each agency fund source.  The agency fund entry can be compiled for GAAP entries 1A on the spreadsheet attached for our example.  Instructions which follow are for 1A.  </t>
    </r>
    <r>
      <rPr>
        <b/>
        <i/>
        <sz val="10"/>
        <rFont val="Times New Roman"/>
        <family val="1"/>
      </rPr>
      <t>With this entry, you are only dealing with revenues and expenses – no balance sheet accounts except Accounts Payable (Encumbrances Payable).</t>
    </r>
  </si>
  <si>
    <r>
      <t>Suggested source of information</t>
    </r>
    <r>
      <rPr>
        <sz val="10"/>
        <rFont val="Times New Roman"/>
        <family val="1"/>
      </rPr>
      <t>:  Report GL8XX044N for Trial Balance by Funding Source Detail.  Create an Excel spreadsheet and list all accounts and amounts shown on the trial balance so the coding of this GAAP entry can be simplified</t>
    </r>
  </si>
  <si>
    <r>
      <t>The following GAAP journal entry reclassifies FCWS revenue</t>
    </r>
    <r>
      <rPr>
        <sz val="10"/>
        <rFont val="Times New Roman"/>
        <family val="1"/>
      </rPr>
      <t>:</t>
    </r>
  </si>
  <si>
    <r>
      <t xml:space="preserve">The </t>
    </r>
    <r>
      <rPr>
        <b/>
        <sz val="10"/>
        <rFont val="Times New Roman"/>
        <family val="1"/>
      </rPr>
      <t>beginning</t>
    </r>
    <r>
      <rPr>
        <sz val="10"/>
        <rFont val="Times New Roman"/>
        <family val="1"/>
      </rPr>
      <t xml:space="preserve"> Total Net Assets per books amount for the current year must be reconciled to the </t>
    </r>
    <r>
      <rPr>
        <b/>
        <sz val="10"/>
        <rFont val="Times New Roman"/>
        <family val="1"/>
      </rPr>
      <t>ending</t>
    </r>
    <r>
      <rPr>
        <sz val="10"/>
        <rFont val="Times New Roman"/>
        <family val="1"/>
      </rPr>
      <t xml:space="preserve"> Total Net Assets per audit amount from the prior year.   The following steps will help to reconcile the two amounts.</t>
    </r>
  </si>
  <si>
    <r>
      <t>GAAP Entry #2(C)</t>
    </r>
    <r>
      <rPr>
        <sz val="10"/>
        <rFont val="Times New Roman"/>
        <family val="1"/>
      </rPr>
      <t xml:space="preserve"> should be prepared as part of the Beginning Net Assets GAAP Entries.  It is to record the Allowance for Doubtful Accounts Reserve Balance (the amount exceeding $3,000 threshold) from the prior year.</t>
    </r>
  </si>
  <si>
    <r>
      <t>NOTE</t>
    </r>
    <r>
      <rPr>
        <sz val="10"/>
        <rFont val="Times New Roman"/>
        <family val="1"/>
      </rPr>
      <t>:  This entry adjusts the beginning net assets for capital lease debt recorded in prior year.   Budget-basis accounting does not include the capital lease obligation; therefore this entry should be made to record the prior year lease obligation for GAAP basis.</t>
    </r>
  </si>
  <si>
    <r>
      <t>Suggested Source of Information</t>
    </r>
    <r>
      <rPr>
        <sz val="10"/>
        <rFont val="Times New Roman"/>
        <family val="1"/>
      </rPr>
      <t>: Prior Year Audit/Management Report Notes or prior year GAAP entries/Notes.</t>
    </r>
  </si>
  <si>
    <r>
      <t>NOTE</t>
    </r>
    <r>
      <rPr>
        <sz val="10"/>
        <rFont val="Times New Roman"/>
        <family val="1"/>
      </rPr>
      <t>:  This entry records the capital asset acquired through capital lease and recorded in prior year period.  Budget-basis accounting does not include the capital asset acquired through a capital lease; therefore this entry should be made to record the capital asset acquired through a capital lease in the prior year for GAAP basis.</t>
    </r>
  </si>
  <si>
    <r>
      <t>Suggested Source of Information</t>
    </r>
    <r>
      <rPr>
        <sz val="10"/>
        <rFont val="Times New Roman"/>
        <family val="1"/>
      </rPr>
      <t>:  Prior Year Audit/Management Report Notes or prior year GAAP entries/Notes.</t>
    </r>
  </si>
  <si>
    <t>The amounts should be obtained from the prior year GAAP entry to remove current year encumbrances for GAAP purposes.</t>
  </si>
  <si>
    <r>
      <t xml:space="preserve">The amount should equal the amount in your original journal entry to </t>
    </r>
    <r>
      <rPr>
        <b/>
        <sz val="10"/>
        <rFont val="Times New Roman"/>
        <family val="1"/>
      </rPr>
      <t>reserve</t>
    </r>
    <r>
      <rPr>
        <sz val="10"/>
        <rFont val="Times New Roman"/>
        <family val="1"/>
      </rPr>
      <t xml:space="preserve"> the excess revenue over expenses for livework projects.</t>
    </r>
  </si>
  <si>
    <t>Ø  Furniture and equipment</t>
  </si>
  <si>
    <t>Ø  Vehicles</t>
  </si>
  <si>
    <t>Ø  Software developed or obtained for internal use</t>
  </si>
  <si>
    <t>Ø  Other assets</t>
  </si>
  <si>
    <t>1)      Works of art and historical treasures</t>
  </si>
  <si>
    <t>2)      Library books and materials</t>
  </si>
  <si>
    <t>3)      Intangible assets</t>
  </si>
  <si>
    <r>
      <t>Suggested source of information</t>
    </r>
    <r>
      <rPr>
        <sz val="10"/>
        <rFont val="Times New Roman"/>
        <family val="1"/>
      </rPr>
      <t xml:space="preserve">:  Report GLXXX044M for general fixed assets Ledger and AMXXX0506 for Asset Management Reconciliation.  If you have a reduction in capital asset column, you would have a corresponding reduction in accumulated depreciation.  To record the reduction in accumulated depreciation for equipment, see the capital asset schedule.  If you have added and deleted an asset in the same year or restated the asset, you would need to review report AMXXX0506 for Asset Management Reconciliation 506 and pull out this amount before completing this entry so additions and deletions would not be overstated.  </t>
    </r>
  </si>
  <si>
    <r>
      <t>Suggested source of information</t>
    </r>
    <r>
      <rPr>
        <sz val="10"/>
        <rFont val="Times New Roman"/>
        <family val="1"/>
      </rPr>
      <t xml:space="preserve">:  Library Depreciation Schedule.  If you delete any item or items in your library collection prior to them being fully depreciated,  you will have to recognize a gain/loss on the sale or deletion.  </t>
    </r>
  </si>
  <si>
    <r>
      <t>If the lease meets at least one of the criteria listed above, then the following entries should be made</t>
    </r>
    <r>
      <rPr>
        <b/>
        <sz val="10"/>
        <rFont val="Times New Roman"/>
        <family val="1"/>
      </rPr>
      <t>:</t>
    </r>
  </si>
  <si>
    <r>
      <t>NOTE</t>
    </r>
    <r>
      <rPr>
        <sz val="10"/>
        <rFont val="Times New Roman"/>
        <family val="1"/>
      </rPr>
      <t>:  This entry records the asset and liability as if the lessee has actually purchased the leased property.  The lease should be recorded at the lower of fair market value or the present value of the minimum lease payments at the inception of the lease.  This amount should tie to the value assigned to the asset in the asset management module in Peoplesoft.  Costs related to the leased asset, such as insurance and maintenance costs, should not be included in this entry.</t>
    </r>
  </si>
  <si>
    <r>
      <t>Suggested Source of Information</t>
    </r>
    <r>
      <rPr>
        <u val="single"/>
        <sz val="10"/>
        <rFont val="Times New Roman"/>
        <family val="1"/>
      </rPr>
      <t>:</t>
    </r>
    <r>
      <rPr>
        <sz val="10"/>
        <rFont val="Times New Roman"/>
        <family val="1"/>
      </rPr>
      <t xml:space="preserve">  The present value of the minimum lease payments should be determined by using the lease payment multiplied by the present value factor for the lease term.  The present value factor is determined by using the monthly interest rate, the number of periods of the lease term, and the payment amount which should be identified in the lease agreement.   The manual calculation can be done using the present value (PV) function in Excel.  An amortization schedule should be acquired with each capital asset.</t>
    </r>
  </si>
  <si>
    <r>
      <t>NOTE</t>
    </r>
    <r>
      <rPr>
        <b/>
        <sz val="10"/>
        <rFont val="Times New Roman"/>
        <family val="1"/>
      </rPr>
      <t xml:space="preserve">:  </t>
    </r>
    <r>
      <rPr>
        <sz val="10"/>
        <rFont val="Times New Roman"/>
        <family val="1"/>
      </rPr>
      <t>This entry reclassifies the interest expense portion of the lease payment if the total payment has been recorded against a principal or other expense account.  The interest portion of the lease payment is recorded in a separate expense category from the principal payment.</t>
    </r>
  </si>
  <si>
    <r>
      <t>Operating Expenses</t>
    </r>
    <r>
      <rPr>
        <b/>
        <sz val="10"/>
        <rFont val="Times New Roman"/>
        <family val="1"/>
      </rPr>
      <t xml:space="preserve"> - </t>
    </r>
    <r>
      <rPr>
        <sz val="10"/>
        <rFont val="Times New Roman"/>
        <family val="1"/>
      </rPr>
      <t>Depreciation Expense</t>
    </r>
  </si>
  <si>
    <r>
      <t>NOTE</t>
    </r>
    <r>
      <rPr>
        <sz val="10"/>
        <rFont val="Times New Roman"/>
        <family val="1"/>
      </rPr>
      <t>:  This entry records the current year depreciation expense on the leased</t>
    </r>
  </si>
  <si>
    <r>
      <t>Suggested Source of Information</t>
    </r>
    <r>
      <rPr>
        <sz val="10"/>
        <rFont val="Times New Roman"/>
        <family val="1"/>
      </rPr>
      <t>:  Peoplesoft will automatically calculate the depreciation expense once the asset has been added to the asset management module.  This information can be obtained on the following panel:  Go – Manage Assets – Use – Asset Depreciation.  Key in the asset id and view the depreciation for the current fiscal year.  Depreciation can also be calculated using the straight line method.</t>
    </r>
  </si>
  <si>
    <r>
      <t>NOTE</t>
    </r>
    <r>
      <rPr>
        <b/>
        <sz val="10"/>
        <rFont val="Times New Roman"/>
        <family val="1"/>
      </rPr>
      <t xml:space="preserve">:  </t>
    </r>
    <r>
      <rPr>
        <sz val="10"/>
        <rFont val="Times New Roman"/>
        <family val="1"/>
      </rPr>
      <t xml:space="preserve">Initially, when the asset is recorded, the liability portion is all recorded in the noncurrent portion of the capital lease obligation.  This entry removes the current portion from noncurrent and reclassifies it as a current lease obligation.  </t>
    </r>
  </si>
  <si>
    <r>
      <t>Suggested Source of Information</t>
    </r>
    <r>
      <rPr>
        <sz val="10"/>
        <rFont val="Times New Roman"/>
        <family val="1"/>
      </rPr>
      <t>:  The current portion is the amount of the lease obligation that is due in one year.</t>
    </r>
  </si>
  <si>
    <r>
      <t>IMPORTANT</t>
    </r>
    <r>
      <rPr>
        <sz val="10"/>
        <rFont val="Times New Roman"/>
        <family val="1"/>
      </rPr>
      <t>:</t>
    </r>
  </si>
  <si>
    <t xml:space="preserve">(b)   “Capital Contributions – Capital Grants and Gifts – State”. </t>
  </si>
  <si>
    <t>Reclassification of Bond Revenue/Expense Entries</t>
  </si>
  <si>
    <t>Private Donations of Non-capitalized Items Entry</t>
  </si>
  <si>
    <r>
      <t xml:space="preserve">Once you have the total value of the non-capitalized items, you are ready to make entry </t>
    </r>
    <r>
      <rPr>
        <b/>
        <sz val="10"/>
        <rFont val="Times New Roman"/>
        <family val="1"/>
      </rPr>
      <t>#9.</t>
    </r>
  </si>
  <si>
    <r>
      <t>Also, if terminal leave has been accrued on the accounting records as of June 30</t>
    </r>
    <r>
      <rPr>
        <vertAlign val="superscript"/>
        <sz val="10"/>
        <rFont val="Times New Roman"/>
        <family val="1"/>
      </rPr>
      <t>th</t>
    </r>
    <r>
      <rPr>
        <sz val="10"/>
        <rFont val="Times New Roman"/>
        <family val="1"/>
      </rPr>
      <t>, the ending hours for the affected employee must be deleted from this 0580 report.</t>
    </r>
  </si>
  <si>
    <r>
      <t xml:space="preserve">Pell, </t>
    </r>
    <r>
      <rPr>
        <b/>
        <i/>
        <sz val="14"/>
        <rFont val="Times New Roman"/>
        <family val="1"/>
      </rPr>
      <t>ACCG,</t>
    </r>
    <r>
      <rPr>
        <b/>
        <sz val="14"/>
        <rFont val="Times New Roman"/>
        <family val="1"/>
      </rPr>
      <t xml:space="preserve"> FSEOG and FCWS GAAP Entries</t>
    </r>
  </si>
  <si>
    <r>
      <t xml:space="preserve">The following GAAP journal entry records current year Pell, </t>
    </r>
    <r>
      <rPr>
        <b/>
        <i/>
        <sz val="10"/>
        <rFont val="Times New Roman"/>
        <family val="1"/>
      </rPr>
      <t>ACCG</t>
    </r>
    <r>
      <rPr>
        <sz val="10"/>
        <rFont val="Times New Roman"/>
        <family val="1"/>
      </rPr>
      <t xml:space="preserve"> and FSEOG activity:</t>
    </r>
  </si>
  <si>
    <r>
      <t xml:space="preserve">(To record current year Pell, </t>
    </r>
    <r>
      <rPr>
        <b/>
        <i/>
        <sz val="10"/>
        <rFont val="Times New Roman"/>
        <family val="1"/>
      </rPr>
      <t>ACCG</t>
    </r>
    <r>
      <rPr>
        <sz val="10"/>
        <rFont val="Times New Roman"/>
        <family val="1"/>
      </rPr>
      <t xml:space="preserve"> and FSEOG revenue and expenses for GAAP purposes.)</t>
    </r>
  </si>
  <si>
    <t>Entry #3(D) records current year allowance for doubtful accounts and write offs.</t>
  </si>
  <si>
    <t xml:space="preserve">Suggested Source of Information:  Prior year audit workpapers or prior year Accounts Receivable note. </t>
  </si>
  <si>
    <t>Any adjustment posted to a 3XX account in PeopleSoft will require a fund balance adjustment entry for GAAP.</t>
  </si>
  <si>
    <t xml:space="preserve">Operating Revenue-Student Tuition &amp; Fees  </t>
  </si>
  <si>
    <t>This adjustment may be part of your JE #3B Fund Balance Adjustments; if so, portions of entry #3D may not be necessary.</t>
  </si>
  <si>
    <t>OR</t>
  </si>
  <si>
    <r>
      <t>GAAP Entry #3(D)</t>
    </r>
    <r>
      <rPr>
        <sz val="10"/>
        <rFont val="Times New Roman"/>
        <family val="1"/>
      </rPr>
      <t xml:space="preserve"> is the current year’s uncollectible accounts receivables.  </t>
    </r>
    <r>
      <rPr>
        <b/>
        <sz val="10"/>
        <rFont val="Times New Roman"/>
        <family val="1"/>
      </rPr>
      <t>The total of all write offs of amounts under $3,000 and the current year increase in reserves of uncollectible accounts of $3,000 or more should be shown on the SRECNA in the Operating Revenue-Student Tuition &amp; Fees-Less:  Allowance for Doubtful Accounts line.</t>
    </r>
  </si>
  <si>
    <t>NOTE:  The Department of Audits and Accounts updated their guidance for write offs:</t>
  </si>
  <si>
    <t xml:space="preserve">  been recorded as surplus in the previous years.</t>
  </si>
  <si>
    <t xml:space="preserve">3.  Current year write offs/reserves of current year receivables should reduce current year revenue in PeopleSoft.  These entries </t>
  </si>
  <si>
    <t xml:space="preserve">  should not be taken against surplus.</t>
  </si>
  <si>
    <t>1.  Write offs/reserves of prior year receivables may be used to offset reductions in prior year accounts payables or encumbrances.</t>
  </si>
  <si>
    <t>2.  Collection of accounts receivable written off/reserved in a prior year should be recorded as current year revenue.  This may have</t>
  </si>
  <si>
    <t>#3(D-1)</t>
  </si>
  <si>
    <t>#3(D-2)</t>
  </si>
  <si>
    <t>#3(D-3)</t>
  </si>
  <si>
    <t>#3(D-4)</t>
  </si>
  <si>
    <t>Nonoperating Revenues (Expenses)-Gifts</t>
  </si>
  <si>
    <t>The asset management coordinator of the Technical College System of Georgia Central Office will provide the detailed information of any payments made on behalf of the technical colleges to the Vice President of Administrative Services and the asset management coordinator of each technical college.  An example of the report to be provided to each technical college is attached as below.</t>
  </si>
  <si>
    <t>When recording on behalf payments, be sure to analyze the report which is attached below to determine for each item that is listed the type of expenditure and how it should be classified.  Typically, an item with a cost of $5,000 or more would be a capital asset, and an item with a cost of less than $5,000 would not be a capital asset.  However, there are exceptions.  It is possible to have an item(s) with a cost of $5,000 or more that are not capital assets, such as repairs and maintenance and architect fees depending on the project, and would therefore not meet capitalization criteria.</t>
  </si>
  <si>
    <t>Nonoperating Revenues (Expenses) - Other Nonoperating Expenses</t>
  </si>
  <si>
    <t>Nonoperating Revenues (Expenses)– Gifts</t>
  </si>
  <si>
    <t>Noncurrent Assets-Capital Assets– Bldg and Bldg Improvements</t>
  </si>
  <si>
    <t>Noncurrent Assets-Capital Assets– Equipment</t>
  </si>
  <si>
    <t>Noncurrent Assets-Capital Assets-Construction In Progress</t>
  </si>
  <si>
    <t>Capital Contributions-Capital Grants and Gifts-Loss on Disposal of Capital Assets</t>
  </si>
  <si>
    <t>Capital Contributions-Capital Grants and Gifts-Gain on Disposal of Capital Assets</t>
  </si>
  <si>
    <t>Noncurrent Assets-Accumulated Depreciation - Equipment</t>
  </si>
  <si>
    <t xml:space="preserve">Noncurrent Assets-Capital Assets-Land &amp; Land Improvements </t>
  </si>
  <si>
    <t xml:space="preserve">Noncurrent Assets-Capital Assets-Equipment </t>
  </si>
  <si>
    <r>
      <t>Suggested source of information</t>
    </r>
    <r>
      <rPr>
        <sz val="10"/>
        <rFont val="Times New Roman"/>
        <family val="1"/>
      </rPr>
      <t xml:space="preserve">:  Report GLXXX044M for general fixed assets Ledger and AMXXX0506 for Asset Management Reconciliation.  Also use audit query,   Auds_am_lknowles_gl_asset_ACTY.xls which lists all activity $5,000 or greater and captures acquisition code, adds adjustments, and retirements.  Check also applicable queries on expense for 720XXX - 722XXX and 82XXXX accounts that should be capitalized.  This entry also includes construction in progress paid on the college’s books, i.e. MRR or local </t>
    </r>
  </si>
  <si>
    <t xml:space="preserve">Noncurrent Assets-Capital Assets-Library Collections </t>
  </si>
  <si>
    <t>Capital Contributions-Capital Grants and Gifts – NonGovernmental (Donated)</t>
  </si>
  <si>
    <t>Capital Contributions-Capital Grants and Gifts – State</t>
  </si>
  <si>
    <r>
      <t>Suggested source of information</t>
    </r>
    <r>
      <rPr>
        <sz val="10"/>
        <rFont val="Times New Roman"/>
        <family val="1"/>
      </rPr>
      <t xml:space="preserve">:  College Library Schedule.  If Technical College received Library Books as donations, the entry would be a debit to the Noncurrent Assets-Capital Assets-Library Collections and Capital Contributions-Capital Grants and Gifts-Nongovernmental would be credited.  To capitalize books and audio visuals added to the library collection, you would debit Noncurrent Assets-Capital Assets-Library Collections and credit Operating Expenses-Supplies and Other Services (Supplies and Materials) (614025, library books, and/ or 614026, audio-visual) for the amount of the expenses.  If library books were purchased by GSFIC using bond funds, you would debit Noncurrent Assets-Capital Assets-Library Collections and credit Capital Contributions-Capital Grants and Gifts–State.  Review the capital asset guide for additional guidance.  </t>
    </r>
  </si>
  <si>
    <t>Library Collection Entries</t>
  </si>
  <si>
    <t>Noncurrent Assets-Accumulated Depreciation-Library Collection</t>
  </si>
  <si>
    <t>Operating Expense-Depreciation Expense</t>
  </si>
  <si>
    <t>GAAP #4(G)    Total Cost</t>
  </si>
  <si>
    <t>GAAP #4(H)    Deleted Costs</t>
  </si>
  <si>
    <t>GAAP #4(H)</t>
  </si>
  <si>
    <r>
      <t>Suggested source of information</t>
    </r>
    <r>
      <rPr>
        <sz val="10"/>
        <rFont val="Times New Roman"/>
        <family val="1"/>
      </rPr>
      <t xml:space="preserve">:  Report GL8XX044M for General Fixed Assets Ledger (GFAAG) and AUDS_AM_lknowles_Depr_Exp_Sum.   If the depreciation amounts do not match the GL8XX044M (GFAAG ledger), it is best to use the depreciation query to get the correct depreciation amount.  The total of the amounts on the depreciation query should match the amount in account 740001 on your GL8XX044M.  Use accounts 172001, 173001, and 176001 from the GL8XX044M (GFAAG ledger) and the library collections spreadsheet to analyze your current year depreciation expense.  During your analysis, you may find that additional capital asset and depreciation entries may be needed due to data entry errors or other Asset Managment issues.  TCSG requires all library collections to be capitalized once the total library collection reaches $100,000.  </t>
    </r>
  </si>
  <si>
    <t xml:space="preserve">Noncurrent Assets –Capital Assets- Bldg and Bldg Improvements </t>
  </si>
  <si>
    <t xml:space="preserve">Nonoperating Revenues (Expenses) –Interest Expense (Capital Assets) </t>
  </si>
  <si>
    <r>
      <t>Suggested Source of Information</t>
    </r>
    <r>
      <rPr>
        <sz val="10"/>
        <rFont val="Times New Roman"/>
        <family val="1"/>
      </rPr>
      <t>:  The amount of interest paid can be obtained from the lease payment documents.  Each payment should identify the principal and interest portion of the lease payment. The total of the principle paid during the fiscal year must equal the debit in this entry to Capital Lease – Noncurrent Liabilities.</t>
    </r>
  </si>
  <si>
    <t>property. (If the asset is recorded in the asset management module and the depreciation expense was recorded in GAAP entry #4(I), do not make this entry as it will duplicate the depreciation expense)</t>
  </si>
  <si>
    <t>GAAP Entry #5(F)</t>
  </si>
  <si>
    <t>Current Liabilities-Capital Leases</t>
  </si>
  <si>
    <t>Current Liabilties-Capital Leases</t>
  </si>
  <si>
    <t>GAAP Entry #5(G)</t>
  </si>
  <si>
    <r>
      <t>NOTE</t>
    </r>
    <r>
      <rPr>
        <sz val="10"/>
        <rFont val="Times New Roman"/>
        <family val="1"/>
      </rPr>
      <t xml:space="preserve">:  To record total lease obiligations for future years that meet capital lease criteria as defined by GASB and FASB standards, but do not meet State of Georgia capitalization criteria as defined in the capital asset guide.  This entry is only required in the year of inception for the lease.  </t>
    </r>
    <r>
      <rPr>
        <b/>
        <sz val="10"/>
        <rFont val="Times New Roman"/>
        <family val="1"/>
      </rPr>
      <t>For GAAP purposes the obligation should be recorded.</t>
    </r>
  </si>
  <si>
    <t>Information for GAAP Entries #5(E), #5(F) and #5(G)</t>
  </si>
  <si>
    <t>To reclassify current year capital lease payments that were included in the capital lease obligation recorded in a prior year GAAP Entry #5(E).  This entry will not be made in the year of inception of the capital lease recorded in GAAP #5(E).</t>
  </si>
  <si>
    <t>To reclassify current portion (next twelve months) of capital lease obligations originally recorded in a prior year in GAAP #5(E).  This entry will not be made in the year of inception of the capital lease recorded in GAAP #5(E).</t>
  </si>
  <si>
    <t>Source Documentation:  Capital Lease Payment Schedule</t>
  </si>
  <si>
    <t xml:space="preserve">Noncurrent Assets-Capital Assets -Construction In Progress </t>
  </si>
  <si>
    <t>Noncurrent Assets-Capital Assets-Bldg and Bldg Improvements</t>
  </si>
  <si>
    <t xml:space="preserve">Noncurrent Assets-Capital Assets-Construction In Progress </t>
  </si>
  <si>
    <t xml:space="preserve">Construction managed by TCSG/Technical College, and the project is funded through GSFIC. </t>
  </si>
  <si>
    <t>If TCSG pays for construction in progress expenses on-behalf of your college during the fiscal year, a GAAP entry must be made to record the construction in progress as well as capital contribution revenue from the state.  Once the project has been completed, the college will then make an entry to move the costs from construction in progress to capital assets.</t>
  </si>
  <si>
    <t>For current year purchases for construction in progress that were paid for by TCSG:</t>
  </si>
  <si>
    <t>Capital Contributions – Capital Grants and Gifts – State</t>
  </si>
  <si>
    <t xml:space="preserve">Noncurrent Assets-Capital Assets-Bldg and Bldg Improvements </t>
  </si>
  <si>
    <t xml:space="preserve">Noncurrent Assets-Capital Assets-Construction In Progress  </t>
  </si>
  <si>
    <t>(NEW)</t>
  </si>
  <si>
    <t>Prepare the above journal entries for Construction in Progress only if the funds for the construction project are recorded on the accounting records of the technical college or TCSG.</t>
  </si>
  <si>
    <t>To record on-behalf bond funded payments made directly to vendors by TCSG for non capitalized (assets under $5,000) items.</t>
  </si>
  <si>
    <t xml:space="preserve">In rare occasions, a college may have a construction project that is managed by GSFIC but with funding through GSFIC and TCSG.  In this case, you will need to reconcile the on behalf portion with the occupancy letter providing the building value to ensure that the Construction In Progress recorded through the on behalf entries are properly reversed.  </t>
  </si>
  <si>
    <t xml:space="preserve">Capital Contributions- Capital Grants and Gifts-State                               </t>
  </si>
  <si>
    <t>SAO typically classifies bond revenue in the preliminary trial balance as Nonoperating Revenues -Grants and Contracts-State.  A GAAP entry is needed to reclassify bond revenue as follows:</t>
  </si>
  <si>
    <t>To reclassify revenue related to bond payments.</t>
  </si>
  <si>
    <t xml:space="preserve">NonOperating Revenues(Expenses)-Other Nonoperating Expenses        </t>
  </si>
  <si>
    <t xml:space="preserve">Operating Expenses-Supplies and Other Services                                                 </t>
  </si>
  <si>
    <t>To reclassify all bond payments that are not capitalized from operating expense to nonoperating expense.  Bond encumbrances are removed in GAAP Entry #10.</t>
  </si>
  <si>
    <r>
      <t>Note 1:</t>
    </r>
    <r>
      <rPr>
        <sz val="10"/>
        <rFont val="Times New Roman"/>
        <family val="1"/>
      </rPr>
      <t xml:space="preserve">  Any bond revenue recognized in relation to encumbrances is to be removed with a separate GAAP entry.  See GAAP Entry #11(A).</t>
    </r>
  </si>
  <si>
    <t>This journal entry is required if a private donation of a non-capitalized asset was made to the Technical College System of Georgia or a technical college during the fiscal year.</t>
  </si>
  <si>
    <t xml:space="preserve">Current Liabilities-Accounts Payable (Encumbrance Payable)                                            </t>
  </si>
  <si>
    <t>The GAAP Journal Entry to record private donations of capital assets is included in the section, Capital Assets.  See GAAP Entry #4(E) and #4(G).</t>
  </si>
  <si>
    <t>Current Assets-Prepaid Items</t>
  </si>
  <si>
    <t>Current Assets-Inventories</t>
  </si>
  <si>
    <t>Nonoperating Revenue – Grants and Contracts – Revenues-Federal</t>
  </si>
  <si>
    <t>Current Liabilities – Deferred Revenue</t>
  </si>
  <si>
    <t>Nonoperating Revenues (Expenses) – Gifts</t>
  </si>
  <si>
    <r>
      <t xml:space="preserve">If any of the federal or bond revenue recorded based on encumbrances was not received by the college by June 30, this amount must be removed from accounts receivable. In this situation, you must make both entries 11(A) and 11(B). </t>
    </r>
    <r>
      <rPr>
        <sz val="10"/>
        <rFont val="Times New Roman"/>
        <family val="1"/>
      </rPr>
      <t>This information can be obtained by reviewing the accounts receivable listing (ARXXXXXXX) from year end and/or the 0GL023 query.  This report &amp; query identify the receivable by fund source number.  Fund source numbers in the 10XXX -39XXX range should be booked to the Accounts Receivable – Federal Financial Assistance.  Fund source numbers in the 95XXX range should be booked to Accounts Receivable – Other.  To make this entry, the deferred revenue is debited and accounts receivable is credited for the outstanding receivable associated with the above mentioned encumbrances.</t>
    </r>
  </si>
  <si>
    <t>The 0580 report will give you the ending leave liability.  It will be the total of the column “Liability Subtotal”.  Please note that this total does not include employer's portion of FICA or Health Insurance.</t>
  </si>
  <si>
    <t>(1)…add a column and name it HEALTH @xx.xxx% - use the health insurance rate for the upcoming fiscal year.</t>
  </si>
  <si>
    <t>The query will need to be updated to include an additional column at the end of the spreadsheet.  The additional column could be named “Earned”.  The formula for each cell in the “Earned” column should be:  Adjusted Earned (x) Hrly Rate.  The total for the “Earned” column is the monetary value of the hours earned in leave for the fiscal year.  Please not this total does not include the employer's portion of FICA or Health Insurance.</t>
  </si>
  <si>
    <t>The ending balance from your prior year working papers will become the beginning balance for your current year worksheet.  The beginning w/Health &amp; FICA should tie to your prior year audit/management report notes for the ending balance.  The following spreadsheet can be used to calculate the numbers needed for this entry.</t>
  </si>
  <si>
    <t>(4)…On the “EARNED” row, multiply the number under the “W/O FICA” by the upcoming fiscal year health insurance rate.  This number goes under the “Health” column.</t>
  </si>
  <si>
    <t>(6)…On the “ENDING BALANCE” row, multiply the number under the “W/O FICA” by the upcoming fiscal year health insurance rate.  This number goes under the “Health” column.</t>
  </si>
  <si>
    <t>From query &amp; 0580 report, Adjusted for Accrued Terminal Leave</t>
  </si>
  <si>
    <t>Current Assets-Accounts Receivable, Net – Federal Financial Assistance</t>
  </si>
  <si>
    <t>Current Assets-Accounts Receivable, Net – Other</t>
  </si>
  <si>
    <t>Operating Expenses-Employee Benefits (HEALTH (earned))</t>
  </si>
  <si>
    <t>Operating Expenses-Employee Benefits (HEALTH (used))</t>
  </si>
  <si>
    <t>Operating Expenses-Employee Benefits (FICA (earned))</t>
  </si>
  <si>
    <t>Operating Expenses-Employee Benefits (FICA (used))</t>
  </si>
  <si>
    <t>Current Liabilities-Compensated Absences</t>
  </si>
  <si>
    <t>Noncurrent Liabilities-Compensated Absences</t>
  </si>
  <si>
    <t>Current Liablities-Compensated Absences</t>
  </si>
  <si>
    <t>Separate compensated absences between current and long-term liabilities based on three year average.  Obtain the prior three year audit/management reports (or last year's workpapers) to use for the following worksheet.</t>
  </si>
  <si>
    <t>Entry #12(B)</t>
  </si>
  <si>
    <t>Entry #2(B)</t>
  </si>
  <si>
    <t>Entry #12(A)</t>
  </si>
  <si>
    <r>
      <t xml:space="preserve">Based on a NACUBO newsletter titled “Public Institutions Should Categorize Pell Grants As Nonoperating in IPEDS, GASB’s </t>
    </r>
    <r>
      <rPr>
        <i/>
        <sz val="12"/>
        <rFont val="Times New Roman"/>
        <family val="1"/>
      </rPr>
      <t xml:space="preserve">Comprehensive Implementation Guide directly addresses the issue.  The guide states the following:  </t>
    </r>
    <r>
      <rPr>
        <sz val="12"/>
        <rFont val="Times New Roman"/>
        <family val="1"/>
      </rPr>
      <t xml:space="preserve"> </t>
    </r>
    <r>
      <rPr>
        <i/>
        <sz val="12"/>
        <rFont val="Times New Roman"/>
        <family val="1"/>
      </rPr>
      <t>Because of public institutions’ administrative involvement with Pell grant requirements and because Pell grants are non-exchange transactions, public institutions should record Pell grant receipts as nonoperating revenues in their financial statements and any amounts applied to student receivable accounts should be recorded as scholarship discounts or allowances.</t>
    </r>
  </si>
  <si>
    <t>Operating Revenues – Student Tuition and Fees –Less:  Sponsored Scholarships</t>
  </si>
  <si>
    <t>Source Documentation:  JV Report from Banner</t>
  </si>
  <si>
    <t>GAAP Entry #13</t>
  </si>
  <si>
    <t>Operating Revenues-Sales &amp; Services</t>
  </si>
  <si>
    <t>Operating Revenues-Other Operating Revenues</t>
  </si>
  <si>
    <t>Technical Education – Other Funds</t>
  </si>
  <si>
    <r>
      <t xml:space="preserve">To record prior year uncollectible </t>
    </r>
    <r>
      <rPr>
        <u val="single"/>
        <sz val="10"/>
        <rFont val="Times New Roman"/>
        <family val="1"/>
      </rPr>
      <t>reserves</t>
    </r>
    <r>
      <rPr>
        <sz val="10"/>
        <rFont val="Times New Roman"/>
        <family val="1"/>
      </rPr>
      <t xml:space="preserve"> as Allowance for Doubtful Accounts</t>
    </r>
  </si>
  <si>
    <t>If your capital leased assets are included in PeopleSoft Asset Management, then your capital leased assets will be included in GAAP Entry #2A.  GAAP Entry #2E will not be needed.</t>
  </si>
  <si>
    <r>
      <t xml:space="preserve">This entry is your current year's actual write offs of </t>
    </r>
    <r>
      <rPr>
        <b/>
        <u val="single"/>
        <sz val="10"/>
        <rFont val="Times New Roman"/>
        <family val="1"/>
      </rPr>
      <t>current year</t>
    </r>
    <r>
      <rPr>
        <b/>
        <sz val="10"/>
        <rFont val="Times New Roman"/>
        <family val="1"/>
      </rPr>
      <t xml:space="preserve"> receivables (accounts receivable of $3,000 or less).</t>
    </r>
  </si>
  <si>
    <r>
      <t xml:space="preserve">If the write offs of </t>
    </r>
    <r>
      <rPr>
        <b/>
        <u val="single"/>
        <sz val="10"/>
        <rFont val="Times New Roman"/>
        <family val="1"/>
      </rPr>
      <t>prior year</t>
    </r>
    <r>
      <rPr>
        <b/>
        <sz val="10"/>
        <rFont val="Times New Roman"/>
        <family val="1"/>
      </rPr>
      <t xml:space="preserve"> receivables did not hit the surplus account but remained as a reduction in current year revenue in your preliminary balances then make the following entry instead:</t>
    </r>
  </si>
  <si>
    <r>
      <t xml:space="preserve">This entry is your current year’s actual write-off  of </t>
    </r>
    <r>
      <rPr>
        <b/>
        <u val="single"/>
        <sz val="10"/>
        <rFont val="Times New Roman"/>
        <family val="1"/>
      </rPr>
      <t>prior year</t>
    </r>
    <r>
      <rPr>
        <b/>
        <sz val="10"/>
        <rFont val="Times New Roman"/>
        <family val="1"/>
      </rPr>
      <t xml:space="preserve"> receivables (accounts receivables of $3,000 or less).  The initial write off in PeopleSoft would take it against revenue.  This entry will only be required if the write off  was moved in PeopleSoft by JV to reduce surplus.  </t>
    </r>
  </si>
  <si>
    <r>
      <t xml:space="preserve">The first entry is your </t>
    </r>
    <r>
      <rPr>
        <b/>
        <u val="single"/>
        <sz val="10"/>
        <rFont val="Times New Roman"/>
        <family val="1"/>
      </rPr>
      <t>current year’s</t>
    </r>
    <r>
      <rPr>
        <b/>
        <sz val="10"/>
        <rFont val="Times New Roman"/>
        <family val="1"/>
      </rPr>
      <t xml:space="preserve"> increase in the Allowance for Doubtful Accounts Reserve (accounts receivables over the threshold of $3,000).  This assumes that the entry in PeopleSoft was a debit to Revenue and a credit to a Reserve for Uncollectible AR.  Since the reserve is a 3XX account, this entry is required to zero out your fund balance adjustments.</t>
    </r>
  </si>
  <si>
    <t>Use the prior year GAAP entry to obtain the amounts for the current year entry.</t>
  </si>
  <si>
    <t>Information for GAAP Entry 4(B) and 4(C):</t>
  </si>
  <si>
    <t>**See GAAP Entry #4(C) to ensure that you do not duplicate here.</t>
  </si>
  <si>
    <r>
      <t>Although all agency fund activity was removed in entry 1(A), entries 13 and 1(B) must be completed to record Pell, ACCG, FSEOG and FCWS activity in accordance with GAAP</t>
    </r>
    <r>
      <rPr>
        <sz val="12"/>
        <rFont val="Times New Roman"/>
        <family val="1"/>
      </rPr>
      <t xml:space="preserve">.  The activity must be recorded in the correct revenue and expense accounts on the Statement of Revenues, Expenses and Changes in Net Assets (SRECNA).  </t>
    </r>
    <r>
      <rPr>
        <b/>
        <i/>
        <sz val="12"/>
        <rFont val="Times New Roman"/>
        <family val="1"/>
      </rPr>
      <t>The Academic Competitiveness Grant (ACCG) began in FY2007.</t>
    </r>
  </si>
  <si>
    <r>
      <t>Operating Expenses – Scholarships &amp; Fellowships</t>
    </r>
    <r>
      <rPr>
        <sz val="10"/>
        <rFont val="Times New Roman"/>
        <family val="1"/>
      </rPr>
      <t xml:space="preserve"> = Total current Pell, </t>
    </r>
    <r>
      <rPr>
        <b/>
        <i/>
        <sz val="10"/>
        <rFont val="Times New Roman"/>
        <family val="1"/>
      </rPr>
      <t>ACCG</t>
    </r>
    <r>
      <rPr>
        <sz val="10"/>
        <rFont val="Times New Roman"/>
        <family val="1"/>
      </rPr>
      <t xml:space="preserve"> &amp; FSEOG disbursements less any tuition and fees withheld from Pell, ACCG and FSEOG awards and less any Administrative Cost Allowance withheld from FSEOG.</t>
    </r>
  </si>
  <si>
    <r>
      <t xml:space="preserve">To adjust beginning net assets and record expenses for GAAP purposes for prior year encumbrances.  </t>
    </r>
    <r>
      <rPr>
        <b/>
        <sz val="10"/>
        <rFont val="Times New Roman"/>
        <family val="1"/>
      </rPr>
      <t xml:space="preserve">If the prior year encumbrances included entries to Prepaid Items or Inventories, these items are not included in this entry. </t>
    </r>
    <r>
      <rPr>
        <sz val="10"/>
        <rFont val="Times New Roman"/>
        <family val="1"/>
      </rPr>
      <t xml:space="preserve"> (Revenue portion is generally handled in GAAP Entry #4A instead of this entry.)</t>
    </r>
  </si>
  <si>
    <t>To capitalize land additions purchased by TCSG and to capitalize donations of capital equipment.  Also, when the college receives a certificate of occupancy on a building managed and funded by GSFIC, the college will need to record the value of the building as an asset and as a capital contribution.  If this certificate of occupancy was received prior to June 30, the asset should be included in Asset Management and thus, included on the queries and reports for asset management.  In rare occasions, a college may have a construction project that is managed by GSFIC but with funding through GSFIC and TCSG.  In this case, you will need to reconcile the on behalf portion with the occupancy letter providing the building value to ensure that the Construction In Progress recorded through the on behalf entries are properly reversed.  Refer to entries 4(B), 4(C) and 6(C) for entries related to on behalf bond fund purchases and entry 4(G) related to library collections.</t>
  </si>
  <si>
    <t>To set up Investments in Capital Assets Net of Debt.  The amount should equal the current year's ending balance for Net Capital Assets found in the Capital Assets note to the financial statements.  If the college has a capital lease obligation, the total Net Capital Assets amount must be reduced by the amount shown as the current year SNA ending balance for Noncurrent and Current portions of the Capital Lease.</t>
  </si>
  <si>
    <r>
      <t>Note 2:</t>
    </r>
    <r>
      <rPr>
        <sz val="10"/>
        <rFont val="Times New Roman"/>
        <family val="1"/>
      </rPr>
      <t xml:space="preserve">  On behalf payments are adjusted with a separate GAAP entry.  See GAAP Entry #4(B) and #4(C).</t>
    </r>
  </si>
  <si>
    <t>Review a detail list of items purchased with bond money.  Review the Mapping Template for Preliminary balance classifications before determining the Debit account classification, as it may have changed.  The debit will be to reclassify this revenue out of wherever it was mapped.    Capitalized assets must be totaled to determine the amount for capital contributions.  Sources for this information include the Combined Detail Report , AP query, AM0423 query. Determine the amount representing items under and over the capitalization thresholds.  See the Asset SCOA/Profile ID Quick Reference List which can be obtained from Meda Gibson at TCSG.</t>
  </si>
  <si>
    <r>
      <t>Operating Revenues – Student Tuition &amp; Fees - Less:  Sponsored Scholarships (revenue contra account)</t>
    </r>
    <r>
      <rPr>
        <sz val="10"/>
        <rFont val="Times New Roman"/>
        <family val="1"/>
      </rPr>
      <t xml:space="preserve"> = Tuition and fees withheld from Pell, </t>
    </r>
    <r>
      <rPr>
        <b/>
        <i/>
        <sz val="10"/>
        <rFont val="Times New Roman"/>
        <family val="1"/>
      </rPr>
      <t>ACCG</t>
    </r>
    <r>
      <rPr>
        <b/>
        <sz val="10"/>
        <rFont val="Times New Roman"/>
        <family val="1"/>
      </rPr>
      <t xml:space="preserve"> </t>
    </r>
    <r>
      <rPr>
        <sz val="10"/>
        <rFont val="Times New Roman"/>
        <family val="1"/>
      </rPr>
      <t>and FSEOG awards.  Withholdings of</t>
    </r>
    <r>
      <rPr>
        <b/>
        <i/>
        <sz val="10"/>
        <rFont val="Times New Roman"/>
        <family val="1"/>
      </rPr>
      <t xml:space="preserve"> tuition and fees should include all student fees other than any agency fund fees, bookstore sales and sales tax.</t>
    </r>
  </si>
  <si>
    <t>This journal entry is required if revenue and expense were doubled due to a transfer between fund sources. In the spreadsheet example, the grant funds were used to pay tuition, fees, books, and continuing ed fees to the college. For this transfer within the college, an expense account was debited in the grant fund source and then a revenue was credited in a local fund sources to receive the transferred funds. The initial revenue was recorded in the grant fund sources at the time of grant reimbursement. The auditors stated that the intercampus activity entry was needed since the college had received the funds only once (from the grantor as grant reimbursement) but recorded revenue (and expense) twice due to recording in the local funds the revenue from the transfer and a later expense to spend the revenue in the local funds. This GAAP entry #14 eliminates the duplication in the local fund sources, not the original (grant) fund sources.  For those colleges who drew down Administrative Cost Allowance from FSEOG or FWSP funds and transferred the FSEOG or FWSP expense to local funds, GAAP Entry #14 will include the elimination of the local revenue and the corresponding expense.</t>
  </si>
  <si>
    <t xml:space="preserve">Nonoperating Revenues (Expenses)-Grants and Contracts-Revenues-Federal </t>
  </si>
  <si>
    <t>To record on-behalf bond funded payments made directly to vendors by TCSG for capitalized equipment and building and building improvements (assets over $5,000) items.  See GAAP Entry #6(C) for Construction In Progress.</t>
  </si>
  <si>
    <t>2004       11966                         CPAK                      17489                    6/30/2004             2005</t>
  </si>
  <si>
    <t>35951      58854         1   Deskside Server (RISC)    18,190.08   721001   885   4158800001</t>
  </si>
  <si>
    <t xml:space="preserve">PO    Voucher  Qty       Descr               Amount   Acct   S-C      Org   </t>
  </si>
  <si>
    <t xml:space="preserve">(1)  The lease transfers ownership of the property to the lessee by the end of the lease term.  </t>
  </si>
  <si>
    <t>(2)  The lease contains a bargain purchase option.  The lease would contain a provision allowing the lessee, at its option, to purchase the lease property for a price sufficiently lower than the expected fair value of the property at the date the option becomes exercisable, and that exercise of the option appears, at the inception of the lease, to be reasonably assured.</t>
  </si>
  <si>
    <t>(3)  The lease term is equal to 75% or more of the estimated economic life of the leased property (this criterion does not apply if the asset is already in the last quarter of its economic life).</t>
  </si>
  <si>
    <t>(4)  The present value at the beginning of the lease term of the minimum lease payments, excluding executory costs (i.e., costs related to the leased asset, such as insurance and maintenance), equals or exceeds 90% of the excess of the fair value of the leased property.  It is required that the lessee will use their own incremental borrowing rate as a discount rate when calculating the present value unless the lessee is aware of the lessor’s implicit rate of return and the lessor’s rate of return is less than the lessee’s implicit rate.</t>
  </si>
  <si>
    <t>GAAP entries #5(E), #5(F) and #5(G) relate only to capital leases which meet GASB and FASB criteria but should not be capitalized by the technical college because does not meet State capitalization criteria.  For equipment/furniture, the capitalization threshold is $5,000 or more.  For buildings, the capitalization threshold is $100,000 or more.</t>
  </si>
  <si>
    <t>Invested in Capital Assets, Net of Related Debt</t>
  </si>
  <si>
    <t>(a)    “Nonoperating Revenues (Expenses)– Gifts” and/ or</t>
  </si>
  <si>
    <t>Nonoperating Revenues (Expenses)-Grants and Contracts - Revenues-State</t>
  </si>
  <si>
    <t>SAO typically classifies non-capitalized bond expenditures in the preliminary trial balance as operating expenses.  A GAAP entry is needed to reclassify these expenditures to nonoperating expenses</t>
  </si>
  <si>
    <t xml:space="preserve">Nonoperating Revenues (Expenses) - Gifts  </t>
  </si>
  <si>
    <t>Agency Funds</t>
  </si>
  <si>
    <t>Final 3-27-08</t>
  </si>
  <si>
    <t>New for FY2008</t>
  </si>
  <si>
    <t>Fund sources in this range should be used to account for assets held by the State in a purely custodial capacity for individuals, private organizations or other governments.</t>
  </si>
  <si>
    <t xml:space="preserve"> </t>
  </si>
  <si>
    <t>To remove agency fund activity from the College’s financial statements.</t>
  </si>
  <si>
    <t>SRECNA</t>
  </si>
  <si>
    <t>SNA</t>
  </si>
  <si>
    <t>Total</t>
  </si>
  <si>
    <t xml:space="preserve">These entries are found on the attached excel file highlighted in the corresponding color for ease in identifying.  </t>
  </si>
  <si>
    <t>Operating Revenues-Student Tuition and Fees</t>
  </si>
  <si>
    <t xml:space="preserve">GAAP Entry # 1(A) </t>
  </si>
  <si>
    <t>(previously #14(a))</t>
  </si>
  <si>
    <t>Fund Balance Adjustments</t>
  </si>
  <si>
    <t>GAAP Entry #1(B)</t>
  </si>
  <si>
    <t xml:space="preserve">  </t>
  </si>
  <si>
    <t xml:space="preserve">           XXXX            </t>
  </si>
  <si>
    <t>(To reclassify current year FCWS revenue for GAAP purposes.)</t>
  </si>
  <si>
    <t>The FCWS expenditures are included in the beginning account balances as salaries in the budget fund and will not be reclassified.</t>
  </si>
  <si>
    <t>XXXX</t>
  </si>
  <si>
    <t>(previously #14c)</t>
  </si>
  <si>
    <t>GAAP Entry #1(C)</t>
  </si>
  <si>
    <t>The Governmental Accounting Standards Board issued Statement 34 in June 1999. GASB Statement 34 requires all government activities to be reported on a full accrual basis of accounting.  In order for the TCSG central office and the technical colleges to report their financial statements on a full accrual accounting or GAAP basis, certain adjustments must be made to the budget basis financial statements.  The instructions and journal entries below help to reconcile the beginning fund balance per books, which is on a budget basis, to the ending fund balance from the prior year which is on the GAAP basis.</t>
  </si>
  <si>
    <t>GAAP Entry #2(A)</t>
  </si>
  <si>
    <t xml:space="preserve">     </t>
  </si>
  <si>
    <t>To record Beginning Net Assets for capital assets for GAAP purposes.</t>
  </si>
  <si>
    <t>Use the prior year ending balances from the Capital Assets Note to complete the entry.</t>
  </si>
  <si>
    <t>GAAP Entry #2(B)</t>
  </si>
  <si>
    <t>Adjust beginning net assets for prior year compensated absences recorded as a GAAP liability in prior year audit/management report.  This must agree with the ending balance reported in Notes of prior year audit/management report.  The information source is the prior year audit/management report.</t>
  </si>
  <si>
    <t>If the ending balance for compensated absences (current and noncurrent) for the prior year was:  $443,111.25</t>
  </si>
  <si>
    <t>Net Assets - Beginning of Year</t>
  </si>
  <si>
    <t xml:space="preserve">                                </t>
  </si>
  <si>
    <t>GAAP Entry #2(C)</t>
  </si>
  <si>
    <t>GAAP Entry #2(D)</t>
  </si>
  <si>
    <t>Net Assets – Beginning of Year</t>
  </si>
  <si>
    <t xml:space="preserve">             XXXX</t>
  </si>
  <si>
    <t>GAAP Entry #2(E)</t>
  </si>
  <si>
    <t>To record capital assets acquired in prior year through capital lease</t>
  </si>
  <si>
    <t>Noncurrent Assets -Accumulated Depreciation-Capital Leases</t>
  </si>
  <si>
    <t>(previously GAAP Entry #1)</t>
  </si>
  <si>
    <t>Net Assets-Beginning of Year</t>
  </si>
  <si>
    <t>1)      The prior year ending Total Net Assets per audit amount is the final amount on the prior year Statement of Net Assets schedule.  The schedule can be obtained either from the prior year audit report as Exhibit “A” or from the final reviewed/audited GAAP financial statements.</t>
  </si>
  <si>
    <t>3)      To reconcile or to “tie” the two amounts, review the prior year GAAP entries that include any balance sheet account adjustments.  The current year journal entries to reconcile the beginning Total Net Assets per books to the beginning Total Net Assets per audit will be obtained from the prior year GAAP entries.</t>
  </si>
  <si>
    <t>for GAAP reporting purposes.</t>
  </si>
  <si>
    <t xml:space="preserve">This is your Allowance for Doubtful Accounts Reserve Balance from the prior year. </t>
  </si>
  <si>
    <t xml:space="preserve">It is the Reserve Balance (accounts receivable reserve that exceeds the $3,000 threshold from the prior year)                                                                                                                               </t>
  </si>
  <si>
    <t>(previously GAAP Entry #17)</t>
  </si>
  <si>
    <t>(previously GAAP Entry #11)</t>
  </si>
  <si>
    <t>(previously GAAP Entry #23)</t>
  </si>
  <si>
    <t>(previously GAAP Entry #24)</t>
  </si>
  <si>
    <t>(Previously GAAP Entry #8)</t>
  </si>
  <si>
    <t xml:space="preserve">                         </t>
  </si>
  <si>
    <t>Operating Expenses-Supplies and Other Services</t>
  </si>
  <si>
    <t>Operating Revenues–Sales and Services</t>
  </si>
  <si>
    <t>Nonoperating Revenues (Expenses)-Other Nonoperating Revenues</t>
  </si>
  <si>
    <t>Operating Revenues–Grants and Contracts-Federal</t>
  </si>
  <si>
    <t>Noncurrent Assets-Capital Assets-Land &amp; Land Improvements</t>
  </si>
  <si>
    <t>Noncurrent Assets-Capital Assets-Bldg &amp; Bldg Improvements</t>
  </si>
  <si>
    <t>Noncurrent Assets-Capital Assets-Improvements Other Than Bldg</t>
  </si>
  <si>
    <t>Noncurrent Assets-Capital Assets-Equipment</t>
  </si>
  <si>
    <t>Noncurrent Assets-Capital Assets-Library Collections</t>
  </si>
  <si>
    <t>Noncurrent Assets-Accumulated Depreciation-Bldg &amp; Bldg Improvements</t>
  </si>
  <si>
    <t>Noncurrent Assets-Accumulated Depreciation-Improvements Other Than Bldg</t>
  </si>
  <si>
    <t>Noncurrent Assets-Accumulated Depreciation-Equipment</t>
  </si>
  <si>
    <t>Noncurrent Assets-Accumulated Depreciation-Library Collections</t>
  </si>
  <si>
    <t xml:space="preserve">             XXXX   </t>
  </si>
  <si>
    <t xml:space="preserve">                                    </t>
  </si>
  <si>
    <t>GAAP Entry #3(A)</t>
  </si>
  <si>
    <t>(Previously GAAP Entry #25)</t>
  </si>
  <si>
    <t>GAAP Entry #3(B)</t>
  </si>
  <si>
    <t>(Previously GAAP Entry #26)</t>
  </si>
  <si>
    <t>GAAP Entry #3(C)</t>
  </si>
  <si>
    <t>(Previously GAAP Entry #28)</t>
  </si>
  <si>
    <t xml:space="preserve">Fund Balance Adjustments                                       </t>
  </si>
  <si>
    <t>GAAP Entry #3(D)</t>
  </si>
  <si>
    <t>To record current year uncollectible accounts receivable.</t>
  </si>
  <si>
    <t>Suggested Source of Information:  Current year’s Banner Write-off spreadsheet.</t>
  </si>
  <si>
    <t>(Previously GAAP Entry #16)</t>
  </si>
  <si>
    <t>Revised for FY2008</t>
  </si>
  <si>
    <t>GAAP Entry #3(E)</t>
  </si>
  <si>
    <t>(Previously GAAP Entry #26A)</t>
  </si>
  <si>
    <t>GAAP Entry #4(A)</t>
  </si>
  <si>
    <t>To recognize prior year revenue for federal and bond programs that was either deferred or for which an account receivable was eliminated by a prior year GAAP entry.</t>
  </si>
  <si>
    <t>xxxxx.xx</t>
  </si>
  <si>
    <t xml:space="preserve">       xxxxx.xx  </t>
  </si>
  <si>
    <t>(Previously GAAP Entry #10B)</t>
  </si>
  <si>
    <t>Record GSFIC Payment Made Directly to Vendors by TCSG On-Behalf of the Technical Colleges</t>
  </si>
  <si>
    <t>Bonds are issued on behalf of the State of Georgia and sold by the Georgia State Finance and Investment Commission.  Bonds are sold to fund various projects of the Technical College System of Georgia and other state agencies.</t>
  </si>
  <si>
    <t xml:space="preserve">The TCSG Central Office routinely manages the bond funds for various projects of the technical colleges.  The revenue and disbursements for these bond funds are maintained in the TCSG’s accounting records.  These entries are made in order for the technical colleges to recognize for GAAP purposes the revenue and expenses associated with these bond funds for payments made directly to vendors on behalf of the technical colleges.  </t>
  </si>
  <si>
    <t xml:space="preserve">GAAP Entry #4(B) </t>
  </si>
  <si>
    <t xml:space="preserve"> XXXX.XX</t>
  </si>
  <si>
    <t>(Previously GAAP Entry #2A)</t>
  </si>
  <si>
    <t>GAAP Entry #4C</t>
  </si>
  <si>
    <t>(Previously GAAP Entry #2B)</t>
  </si>
  <si>
    <t>Capital Contributions - Capital Grants &amp; Gifts  – State</t>
  </si>
  <si>
    <t>SAMPLE ON-BEHALF EXCEL SPREADSHEET PROVIDED BY TCSG ASSET MANAGEMENT COORDINATOR:</t>
  </si>
  <si>
    <t>Descr</t>
  </si>
  <si>
    <t>Amount</t>
  </si>
  <si>
    <t>Prog</t>
  </si>
  <si>
    <t>Prj/Grt</t>
  </si>
  <si>
    <t>Fd</t>
  </si>
  <si>
    <t>A1</t>
  </si>
  <si>
    <t>Vendor</t>
  </si>
  <si>
    <t>Invoice</t>
  </si>
  <si>
    <t>Pd</t>
  </si>
  <si>
    <t>Journal Date</t>
  </si>
  <si>
    <t>Acctg Date</t>
  </si>
  <si>
    <t>Capital Assets</t>
  </si>
  <si>
    <t>Final 1/25/08</t>
  </si>
  <si>
    <t>Capital assets are real or personal property that have a value equal to or greater than the capitalization threshold for the particular classification of the asset and have an estimated life of greater than one year.</t>
  </si>
  <si>
    <t>The State has invested in a broad range of capital assets that are used in the State’s operations, which include:</t>
  </si>
  <si>
    <t>Land and land improvements</t>
  </si>
  <si>
    <t>Buildings and building improvements</t>
  </si>
  <si>
    <t>Infrastructure</t>
  </si>
  <si>
    <t>Construction In Progress</t>
  </si>
  <si>
    <t>Personal Property</t>
  </si>
  <si>
    <t>GAAP Entry # 4(D)</t>
  </si>
  <si>
    <t>To capitalize current year purchases of capital assets, which are charged to expenses in Actuals ledger.</t>
  </si>
  <si>
    <t>Operating Expenses-Supplies and Other Services(Building Expense)</t>
  </si>
  <si>
    <t>Operating Expenses-Supplies and Other Services(Equipment Expense (&gt; 5,000))</t>
  </si>
  <si>
    <t>Operating Expenses-Supplies and Other Services(Motor Vehicle Expenses)</t>
  </si>
  <si>
    <t>XXXXX</t>
  </si>
  <si>
    <t>(Previously GAAP Entry #3A)</t>
  </si>
  <si>
    <t>Capital Contributions-Capital Gifts &amp; Grants – State</t>
  </si>
  <si>
    <t>Capital Contributions-Capital Gifts &amp; Grants – Nongovernmental</t>
  </si>
  <si>
    <t>GAAP ENTRY #4(E) (Non-Bond Funds)</t>
  </si>
  <si>
    <t>(Previously GAAP Entry #3B)</t>
  </si>
  <si>
    <t>GAAP Entry # 4(F)</t>
  </si>
  <si>
    <t>To record current year deletions of land, building, and equipment for GAAP reporting purposes.</t>
  </si>
  <si>
    <t>Capital Contributions-Capital Grants and Gifts-Loss on Disposal</t>
  </si>
  <si>
    <t>Capital Contributions-Capital Grants and Gifts-Gain on Disposal</t>
  </si>
  <si>
    <t>(Previously GAAP Entry #4)</t>
  </si>
  <si>
    <t>(Previously GAAP Entry #7)</t>
  </si>
  <si>
    <t>GAAP Entry # 4(G)</t>
  </si>
  <si>
    <t>To record current year library additions purchased, library donations and GSFIC library purchases.</t>
  </si>
  <si>
    <t>(Previously GAAP Entry #5)</t>
  </si>
  <si>
    <t>Operating Expense-Supplies and Other Services(Supplies and Materials)</t>
  </si>
  <si>
    <t>GAAP Entry # 4(H)</t>
  </si>
  <si>
    <t>To record current year library deletions for GAAP reporting purposes.</t>
  </si>
  <si>
    <t xml:space="preserve">      </t>
  </si>
  <si>
    <t>(Previously GAAP Entry #6)</t>
  </si>
  <si>
    <t xml:space="preserve">   </t>
  </si>
  <si>
    <t>GAAP Entry # 4(I)</t>
  </si>
  <si>
    <t>To record current year depreciation expense for GAAP reporting purposes.</t>
  </si>
  <si>
    <t>Final 3-1-2006</t>
  </si>
  <si>
    <t>Definition of a Capital Lease *</t>
  </si>
  <si>
    <t>A capital lease should be accounted for when all the risks and benefits of ownership are assumed by the lessee.  If at least one of four criteria identified in the Financial Accounting Standards Board (FASB) statement 13 are met, the lease should be recorded as a capital lease.  These four criteria include:</t>
  </si>
  <si>
    <t>*Source: Wiley GAAP for Governments 2004</t>
  </si>
  <si>
    <t>CAPITAL LEASES (meets state capitalization criteria from capital assets guide)</t>
  </si>
  <si>
    <t>GAAP Entry #5(A)</t>
  </si>
  <si>
    <t>Record the lease at the year of inception</t>
  </si>
  <si>
    <t>GAAP Entry #5(B)</t>
  </si>
  <si>
    <t>To record interest expense portion included in lease payment</t>
  </si>
  <si>
    <t xml:space="preserve">    </t>
  </si>
  <si>
    <t xml:space="preserve">Noncurrent Liabilities – Capital Leases </t>
  </si>
  <si>
    <t>(Previously GAAP Entry #18)</t>
  </si>
  <si>
    <t>(Previously GAAP Entry #19)</t>
  </si>
  <si>
    <t>GAAP Entry #5(C)</t>
  </si>
  <si>
    <t>To record depreciation expense</t>
  </si>
  <si>
    <t>Noncurrent Assets - Accumulated Depreciation-Capital Leases</t>
  </si>
  <si>
    <t>(Previously GAAP Entry #20)</t>
  </si>
  <si>
    <t>GAAP Entry #5(D)</t>
  </si>
  <si>
    <t>To separate capital lease liability between current and noncurrent liabilities</t>
  </si>
  <si>
    <t xml:space="preserve">Noncurrent Liabilities - Capital Leases </t>
  </si>
  <si>
    <t xml:space="preserve">                                                                                                                                              </t>
  </si>
  <si>
    <t>(Previously GAAP Entry #21)</t>
  </si>
  <si>
    <t>GAAP Entry #5(E)</t>
  </si>
  <si>
    <t xml:space="preserve">Operating Expenses – Supplies and Other Services </t>
  </si>
  <si>
    <t xml:space="preserve">CAPITAL LEASE RECORDED IN PRIOR YEAR </t>
  </si>
  <si>
    <t>(Previously GAAP Entry #22)</t>
  </si>
  <si>
    <t xml:space="preserve">When buildings are being constructed or renovated, the construction in progress should be recorded as an asset for financial statement purposes.  For the GAAP financial statements, an entry must be made to move the accumulated costs of the construction/renovation at June 30 from expenses to construction in progress.  Buildings are still considered as construction in progress until all the appropriate approvals have been received to occupy the building.  All expenditures related to construction including the actual construction costs, freight, architect fees, etc. should be totaled to determine the dollar amount of the entry. The Capital Asset Guide defines the thresholds for capital projects.  </t>
  </si>
  <si>
    <t>Construction is managed and financed by the Technical College.</t>
  </si>
  <si>
    <t>GAAP Entry #6(A)</t>
  </si>
  <si>
    <t>For current year purchases for construction in progress that were posted on the college’s records:</t>
  </si>
  <si>
    <t>Operating Expense – Supplies and Other Services</t>
  </si>
  <si>
    <t>(Previously GAAP Entry #15A)</t>
  </si>
  <si>
    <t>GAAP Entry #6(B)</t>
  </si>
  <si>
    <t>For when the construction is completed:</t>
  </si>
  <si>
    <t>(Previously GAAP Entry #15B)</t>
  </si>
  <si>
    <t>GAAP Entry #6(C)</t>
  </si>
  <si>
    <t>(Previously GAAP Entry #15C)</t>
  </si>
  <si>
    <t>GAAP Entry #6(D)</t>
  </si>
  <si>
    <t>Do not prepare the above journal entries for Construction in Progress if the construction project is managed by and funded through the Georgia State Finance and Investment Commission (GSFIC).</t>
  </si>
  <si>
    <t>The auditors will also verify that the Construction in Progress is listed on the Summary of Changes in Capital Assets.  It must be listed with land as assets that are not depreciable.</t>
  </si>
  <si>
    <t>Asset Management Issues:</t>
  </si>
  <si>
    <t>Since construction in progress is paid based on an invoice dollar amount and not based on a quantity received, PeopleSoft does not allow the entries in purchasing or payables to be marked as assets.  Therefore, the interface between purchasing/payables and asset management does not include these expenses.  Construction in progress is not recorded in the asset management system until the building is complete.</t>
  </si>
  <si>
    <t>(Previously GAAP Entry #15D)</t>
  </si>
  <si>
    <t>GAAP Entry #7</t>
  </si>
  <si>
    <t>(Previously GAAP Entry #27)</t>
  </si>
  <si>
    <t>GAAP Entry #8(A)</t>
  </si>
  <si>
    <t>(Previously GAAP Entry #31A)</t>
  </si>
  <si>
    <t>Reclassify Bond Revenue</t>
  </si>
  <si>
    <t>Adopted 04-30-09</t>
  </si>
  <si>
    <t>Reclassify non-capitalized bond expenditures</t>
  </si>
  <si>
    <t>GAAP Entry #8(B)</t>
  </si>
  <si>
    <t>The required entry would be in the following format</t>
  </si>
  <si>
    <t>(Previously GAAP Entry #31B)</t>
  </si>
  <si>
    <t>The Asset Management staff at each technical college must maintain a spreadsheet of donated items and submit this spreadsheet at year-end to the Director of Accounting or Vice President of Administrative Services of the technical college.  The spreadsheet should be separated into two sections, Capitalized and Non-Capitalized items.</t>
  </si>
  <si>
    <t>The spreadsheet should contain the following:</t>
  </si>
  <si>
    <t>Donor`</t>
  </si>
  <si>
    <t>Date</t>
  </si>
  <si>
    <t>Amount/Value</t>
  </si>
  <si>
    <t>Description</t>
  </si>
  <si>
    <t>Inventoried (y/n)</t>
  </si>
  <si>
    <t>GAAP Entry #9</t>
  </si>
  <si>
    <t>Note:</t>
  </si>
  <si>
    <t>(Previously GAAP Entry #29)</t>
  </si>
  <si>
    <t>GAAP Entry #10 (necessary if ACTUALS trial balance used for CY beginning Net Assets)</t>
  </si>
  <si>
    <t xml:space="preserve"> To remove current year encumbrances for GAAP purposes.  Encumbrances are not considered expenses for GAAP purposes until the goods or services have actually been received.</t>
  </si>
  <si>
    <t>(Previously GAAP Entry #9)</t>
  </si>
  <si>
    <t>Revenue from Federal and bond funds that are on an expenditure reimbursement basis may require an entry to defer revenue at year end to meet GAAP requirements.  Below are some guidelines.</t>
  </si>
  <si>
    <t>GAAP Entry #11(A)</t>
  </si>
  <si>
    <t>(Previously GAAP Entry #10)</t>
  </si>
  <si>
    <t>GAAP Entry #11(B)</t>
  </si>
  <si>
    <t>If the above entries were recorded for the prior fiscal year end, the entry must be reversed.  The reversal will record the revenue from the federal or bond funds in the current fiscal year because the actual payments on the purchase orders were made during the current fiscal year.  This information is obtained from the prior year audit report in the note to the financial statements for deferred revenue.</t>
  </si>
  <si>
    <t>(Previously GAAP Entry #10A)</t>
  </si>
  <si>
    <t>Directions for GAAP Entry #12(A)</t>
  </si>
  <si>
    <t>Record current year activity for earned and paid portions of compensated absences for GAAP reporting purposes.</t>
  </si>
  <si>
    <t>Run BNxxx0580 “Fiscal Year End Leave Liability Report”</t>
  </si>
  <si>
    <t>Either run or receive from State Accounting Office the query:  AUD_EAD_COMP_AB_TECHCOLLEGE.</t>
  </si>
  <si>
    <t>Obtain copy of prior year working papers and review journal entries and other documentation related to compensated absences.</t>
  </si>
  <si>
    <t>This report can be converted  to an Excel spreadsheet.  Enter the changes for deletions due to terminal leave accrual to the Excel spreadsheet.</t>
  </si>
  <si>
    <t>The query AUD_EAD_COMP_AB_TECHCOLLEGE will need to be updated to adjust beginning balance, used and ending balances for any prior year terminal leave accruals and any end of year terminal leave accruals.  All balances should be deleted for any terminal leave accrued at the end of the prior year.  The Ending balances should be added to the Used leave to show 0 Ending balances for any end of the year terminal leave accruals.  Also, this query does not report employees who were terminated DURING THE YEAR.    Therefore, their balances at the end of the previous year are not reported as Beginning balances, and their Earned and Used balances are not reflected.  This can be corrected to arrive at a Used balance by manually including the employee’s Beginning balance from the prior report, adding Earned if necessary, and indicating the terminal leave payment for “Used” to get a 0 Ending Balance.</t>
  </si>
  <si>
    <t>To accommodate the new requirements regarding health fringes do the following:</t>
  </si>
  <si>
    <t>(2)…add a second column and name it W/HEALTH &amp; FICA</t>
  </si>
  <si>
    <t>(3)…For the “Beginning Balance” the amount should equal the ending balance from the prior year.</t>
  </si>
  <si>
    <t>(5)…Add this number to the “W/FICA” number and put it in the line under “W/HEALTH &amp; FICA”.</t>
  </si>
  <si>
    <t>(7)…Add this number to the “W/FICA” number and put this number under ”W/HEALTH &amp; FICA”.</t>
  </si>
  <si>
    <t>(9)…Be sure to use the “ENDING BALANCE” row and the “W/HEALTH &amp; FICA” column amount to calculate noncurrent portion of Compensated Absences in the worksheet below.</t>
  </si>
  <si>
    <t>HEALTH</t>
  </si>
  <si>
    <t>W/HEALTH</t>
  </si>
  <si>
    <t xml:space="preserve"> @ 22.83%</t>
  </si>
  <si>
    <t>&amp; FICA</t>
  </si>
  <si>
    <t>From prior year work papers</t>
  </si>
  <si>
    <t>From query</t>
  </si>
  <si>
    <t>Ending Balance</t>
  </si>
  <si>
    <t>Calculate</t>
  </si>
  <si>
    <t>In the above example, take the beginning balance W/HEALTH &amp; FICA less the ending balance W/HEALTH &amp; FICA to calculate the change in liability:</t>
  </si>
  <si>
    <t>Beginning Balance</t>
  </si>
  <si>
    <t>Change in Liability</t>
  </si>
  <si>
    <t>Determine if the change in liability decreased from the prior year or increased from the prior year.  In this example, the change in liability increased.  This will result in a credit in the entry.</t>
  </si>
  <si>
    <t>GAAP Entry #12(A)</t>
  </si>
  <si>
    <t>Debit</t>
  </si>
  <si>
    <t>Credit</t>
  </si>
  <si>
    <t>Operating Expenses-Salaries (earned)</t>
  </si>
  <si>
    <t>Operating Expenses-Salaries (used)</t>
  </si>
  <si>
    <t>The debit to Salaries (earned) is posted as a debit to Salaries, under Operating Expenses, on the SRECNA.</t>
  </si>
  <si>
    <t>The credit to Salaries (used) is posted as a credit to Salaries, under Operating Expenses, on the SRECNA.</t>
  </si>
  <si>
    <t>The debit to FICA (earned) is posted as a debit to Employee Benefits, under Operating Expenses, on the SRECNA.</t>
  </si>
  <si>
    <t>The credit to FICA (used) is posted as a credit to Employee Benefits, under Operating Expenses, on the SRECNA.</t>
  </si>
  <si>
    <t>The credit to Compensated Absences Liability-Current Portion is posted as a credit to Compensated Absences, under Current Liabilities, on the SNA.  (If the change in liability had been a decrease from the prior year, this would have been recorded as a debit.)</t>
  </si>
  <si>
    <t>Entries made to HEALTH (earned) and HEALTH (used) are posted to Employee Benefits, under Operating Expenses, on the SRECNA.</t>
  </si>
  <si>
    <t>(Previously GAAP Entry #12)</t>
  </si>
  <si>
    <t>Directions for GAAP Entry #12(B)</t>
  </si>
  <si>
    <t>Proposed Method for Determining Noncurrent Portion of Compensated Absences Worksheet</t>
  </si>
  <si>
    <t>Example</t>
  </si>
  <si>
    <t>CY Total</t>
  </si>
  <si>
    <t>Calculated</t>
  </si>
  <si>
    <t>Percentage of</t>
  </si>
  <si>
    <t>Compensated</t>
  </si>
  <si>
    <t>Split for</t>
  </si>
  <si>
    <t>Absences</t>
  </si>
  <si>
    <t>GAAP Entry</t>
  </si>
  <si>
    <t>-</t>
  </si>
  <si>
    <t>**</t>
  </si>
  <si>
    <t>**Ending balance W/HEALTH &amp; FICA from the above example.</t>
  </si>
  <si>
    <t>GAAP Entry #12(B)</t>
  </si>
  <si>
    <t>The debit to Compensated Absences Liability – Current is posted as a debit to Compensated Absences, under Current Liabilities on the SNA.</t>
  </si>
  <si>
    <t>The credit to Compensated Absences Liability – Noncurrent is posted as a credit to Compensated Absences, under Noncurrent Liabilities on the Statement of Net Assets.</t>
  </si>
  <si>
    <t>To double check this you could choose to do “T” accounts.</t>
  </si>
  <si>
    <t>Compensated Absences-Current</t>
  </si>
  <si>
    <t>Compensated Absences-Noncurrent</t>
  </si>
  <si>
    <t>The total account balance for the above is $484,692.00.  This equals the Total Compensated Absence in the above example.</t>
  </si>
  <si>
    <t>(Previously GAAP Entry #13)</t>
  </si>
  <si>
    <t>Revised 04-29-09</t>
  </si>
  <si>
    <t>Revised for FY2009</t>
  </si>
  <si>
    <t>(Previously GAAP Entry #14B)</t>
  </si>
  <si>
    <t>GAAP Basis Entry #14</t>
  </si>
  <si>
    <t>To net intercampus revenues and expenses.</t>
  </si>
  <si>
    <t>Budget Basis Entry</t>
  </si>
  <si>
    <t>Other Revenue</t>
  </si>
  <si>
    <t>To net intercampus revenues and expenses</t>
  </si>
  <si>
    <t>Example of Intercampus AP Entries below.</t>
  </si>
  <si>
    <t>Vcher ID</t>
  </si>
  <si>
    <t>Account</t>
  </si>
  <si>
    <t>Organization</t>
  </si>
  <si>
    <t>Fund Src</t>
  </si>
  <si>
    <t>Budg Dt</t>
  </si>
  <si>
    <t>F Yr</t>
  </si>
  <si>
    <t>Name</t>
  </si>
  <si>
    <t>Inv Date</t>
  </si>
  <si>
    <t>A/C Employee 0703 Bks/Tx</t>
  </si>
  <si>
    <t>SCH</t>
  </si>
  <si>
    <t>200703 Adult Ed</t>
  </si>
  <si>
    <t>BOOKS ONLY TRANSFER (NOT SALES TAX= /107%)</t>
  </si>
  <si>
    <t>A/Z Employees 0703 TCKK</t>
  </si>
  <si>
    <t>TECNOLOGY FEE TRANSFER</t>
  </si>
  <si>
    <t>26160 Total</t>
  </si>
  <si>
    <t>Total Adult Literacy Funds (Books and Tech Fee)</t>
  </si>
  <si>
    <t>Clients A/E - 0702 - BOOKS/TX</t>
  </si>
  <si>
    <t>200702 FHIP</t>
  </si>
  <si>
    <t>Clinets A/B - BOOKS/TAX</t>
  </si>
  <si>
    <t>200701 FHIP</t>
  </si>
  <si>
    <t>Client F-Ged Testing</t>
  </si>
  <si>
    <t>FHIP GED TESTING 11-6-06</t>
  </si>
  <si>
    <t>Clients B/K - APPL FEE PYMT</t>
  </si>
  <si>
    <t>Clients A/F - TCKK/WELD</t>
  </si>
  <si>
    <t>Client G Partial - 0702 - TCKK/WLD</t>
  </si>
  <si>
    <t>200702 FHIP #2</t>
  </si>
  <si>
    <t>Clients H/M TCKK/FUEL, J-FUEL</t>
  </si>
  <si>
    <t>Client B - TCKK/LATE</t>
  </si>
  <si>
    <t>Clients G/O - TUIT/FEES (ded 20)</t>
  </si>
  <si>
    <t>$65 GED, $25 LATE, Remaining Tuit &amp; Fees</t>
  </si>
  <si>
    <t>31170 Total</t>
  </si>
  <si>
    <t>Total Old Fatherhood (Books, GED, Late, Tuition &amp; Fees)</t>
  </si>
  <si>
    <t>Clients A/P - 0703 BOOKS/TAX</t>
  </si>
  <si>
    <t>200703 FHIP</t>
  </si>
  <si>
    <t>Clients A/C GED Tests</t>
  </si>
  <si>
    <t>FHIP GED TESTING 5-14-07</t>
  </si>
  <si>
    <t>Clients A/X - 0702 APPL</t>
  </si>
  <si>
    <t>Clients A/X - 0703 TUIT/FEES (ded 20)</t>
  </si>
  <si>
    <t>Client B 0704 CTD Test</t>
  </si>
  <si>
    <t>200704 FHIP Tuit/Fees/Books</t>
  </si>
  <si>
    <t>W Etheridge 0704 WELD</t>
  </si>
  <si>
    <t>Clients A/L- 0703 TCKK,APPL</t>
  </si>
  <si>
    <t>Clients A,B-APPL/TCKK/WELD,F/J-TW</t>
  </si>
  <si>
    <t>Clients H/t - APPL/TCKK/FUEL</t>
  </si>
  <si>
    <t>Client W,Z 0704 TCKK/WELD,/APPL</t>
  </si>
  <si>
    <t>Client D 0704 TCKK/LATE</t>
  </si>
  <si>
    <t>200704 FHIP</t>
  </si>
  <si>
    <t>$130 GED, $25 LATE, $50 CTD TEST - Remaining Tuit/Fees</t>
  </si>
  <si>
    <t>31272 Total</t>
  </si>
  <si>
    <t>Total New Fatherhood (Books, GED, Late, CTD, Tuit &amp; Fees)</t>
  </si>
  <si>
    <t>TP STIPENDS</t>
  </si>
  <si>
    <t>2007 TP STIPENDS</t>
  </si>
  <si>
    <t>34462 Total</t>
  </si>
  <si>
    <t>Total Tech Prep transfer to MISC INCOME REVENUE</t>
  </si>
  <si>
    <t>Grand Total</t>
  </si>
  <si>
    <t>Since we can't determine ultimate local fund</t>
  </si>
  <si>
    <t>expenses that local revenues were utilized on:</t>
  </si>
  <si>
    <t>SUMMARY OF ABOVE EXPENSE TRANSFERS, EXCLUDING AGENCY ACOUNTS:</t>
  </si>
  <si>
    <t>Original RevFUND SOURCES;</t>
  </si>
  <si>
    <t>REDUCE</t>
  </si>
  <si>
    <t>BOOKS</t>
  </si>
  <si>
    <t>S&amp;S</t>
  </si>
  <si>
    <t>IPEDS:</t>
  </si>
  <si>
    <t>MISC INC</t>
  </si>
  <si>
    <t>Tech Prep</t>
  </si>
  <si>
    <t>SDS</t>
  </si>
  <si>
    <t>CTD TEST</t>
  </si>
  <si>
    <t>GED TEST</t>
  </si>
  <si>
    <t>Adult Ed</t>
  </si>
  <si>
    <t>ACAD SPT</t>
  </si>
  <si>
    <t>SALES &amp; SERVICES</t>
  </si>
  <si>
    <t>LATE</t>
  </si>
  <si>
    <t xml:space="preserve">OTHER </t>
  </si>
  <si>
    <t>Fatherhood</t>
  </si>
  <si>
    <t>TUIT &amp; FEES</t>
  </si>
  <si>
    <t>Draft 05-14-08</t>
  </si>
  <si>
    <t>In order to verify the amounts to be reversed, the college should run the AP005_Verify_Exp for accounts 5xxxxx through 9xxxxx. Sort the results by vendor name and delete all vendors other than the technical college. Also, delete all expenses made from agency funds since that activity was removed in an earlier entry. (Note that some expenses may have agency funds comingled, such as when books and tax are transferred; therefore, further investigation may be needed to delete the sales tax amount (since sales tax is not college revenue or expense) or other amount being transferred to an agency fund (since we do not include agency fund revenue/expense in our GAAP SRECNA). The total remaining on the AP query should be your operating expense side of the journal entry to remove intercampus activity. You should analyze where the transfers ended up in the college’s local funds and debit the revenue side of the GAAP entry based on where it is recorded on the GAAP preliminary figures. If you are unsure of the revenue side of the transfer, run the 0AR009_VERIFY_REV_OTH and/or 0AR008_VERIFY_REV_CUST.</t>
  </si>
  <si>
    <t>Some schools may make the transfers by journal entries rather than through the AP and AR modules. If so, use the AUDE_GL_HARPTH_MAN_JV query to obtain the information needed.</t>
  </si>
  <si>
    <t>The entry should be a debit to revenue and credit to operating expense. The end result should leave the original revenue and expense activity (before the transfer) in the original fund source.</t>
  </si>
  <si>
    <t>(Previously GAAP Entry #30)</t>
  </si>
  <si>
    <t>This entry is the reclassification entry based on your review of the mapping of PeopleSoft balances to Preliminary balances on the GAAP statements.  Each college would need this entry if preliminary mapping posted PeopleSoft account balances to the incorrect SNA or SRECNA account.  This entry could affect SNA or SRECNA accounts and will vary by college.  A couple of examples are below.</t>
  </si>
  <si>
    <t>(Previously Non-Standard Entry/Standard Entry for FY 10)</t>
  </si>
  <si>
    <t xml:space="preserve">Nonoperating Revenues (Expenses)-Other Nonoperating Revenues </t>
  </si>
  <si>
    <t>SCRENA</t>
  </si>
  <si>
    <t>Example Only/May Vary based on College:</t>
  </si>
  <si>
    <t>To reclassify Technology Fee posted incorrectly in preliminary balances.</t>
  </si>
  <si>
    <t>2)      The current year beginning Total Net Assets per books amount is the total of the beginning balances of all Net Assets, Reserved and Unreserved Fund Balance accounts on the July 1 GAAPACTUAL Trial Balance by Business Unit report.  The accounts begin with the number 3 on the trial balance.  The GAAPACTUAL trial balance is used because the beginning figures include prior year encumbrance amounts and exclude current year encumbrance amounts, therefore eliminating the need to record encumbrance GAAP journal entries #2F &amp; #10.</t>
  </si>
  <si>
    <t>The beginning Total Net Assets amount should consist only of budget fund beginning balances, so make sure the total does not include the beginning amounts for any agency funds.</t>
  </si>
  <si>
    <t>Note:  If a college’s ACTUALS trial balance does not agree to their GAAPACTUALS trial balance (or you use your ACTUALS ledger for preliminary balances), the ACTUALS July 1 Trial Balance by Business Unit report must be used to obtain the beginning balances of all Net Assets.  Two additional GAAP entries must be completed in order to record prior and current year encumbrance activity.  See the last two GAAP entries (Journal Entries #2F and #10) in the example section.</t>
  </si>
  <si>
    <t xml:space="preserve">Current Assets-Accounts Receivable, Net-Other </t>
  </si>
  <si>
    <t>Noncurrent Liabilities-Capital Leases</t>
  </si>
  <si>
    <t>Noncurrent Assets-Capital Assets-Capital Leases</t>
  </si>
  <si>
    <t>Noncurrent Assets-Accumulated Depreciation-Capital Leases</t>
  </si>
  <si>
    <t>Fund balance adjustment amounts are obtained from the Year to Date GAAPACTUAL or ACTUALS Trial Balance by Business Unit report.  The debit and credit activity that occurred throughout the year should equal the fund balance adjustment amount.  Also, the ending Net Assets amount that is obtained from the State Accounting Office zip files consists of the beginning Net Assets amount plus the fund balance adjustment amount per books.  Once the beginning Net Assets amount per books is determined from the procedures above, subtract that amount from the ending Net Assets amount from the zip files, and that should equal the fund balance adjustment amount.  Use the trial balance to determine what specific entries need to be made.  See the example below:</t>
  </si>
  <si>
    <t>State Accounting Office Zip Files (represents the ending Net Assets per books and must be separated into beginning Net Assets and Fund Balance adjustments)</t>
  </si>
  <si>
    <t xml:space="preserve">                     equals  </t>
  </si>
  <si>
    <t>Most adjustments will go against current year revenue or expenditures.  The following are example entries:</t>
  </si>
  <si>
    <t>To eliminate the fund balance adjustment against the appropriate revenue category for the return of surplus and federal reserves for GAAP reporting  purposes.</t>
  </si>
  <si>
    <t>The amount should equal the amount of the refund check to the Technical College System of Georgia for prior year surplus and refund checks tograntors for the prior year.  It should also agree to the surplus amount recorded in the prior year audit closure letter.</t>
  </si>
  <si>
    <t xml:space="preserve">To reclassify fund balance adjustment for GAAP reporting purposes.  </t>
  </si>
  <si>
    <t xml:space="preserve">           </t>
  </si>
  <si>
    <t>If available, use queries GL053_FBA or Audit_JV_MAN to determine what manual journal entries were made to the fund balance accounts.  Also, use queries AP005, AR008, and AR009 to determine what A/P and A/R entries were made to the fund balance accounts.  If the queries are not available, print a combined detail report for the fiscal year of all fund balance accounts to determine all the activity that occurred during the fiscal year in the fund balance accounts.  These are the fund balance adjustments that will need to be reclassified.</t>
  </si>
  <si>
    <t>Current Revenue or Expense Account</t>
  </si>
  <si>
    <t>Current Asset or Liability Account</t>
  </si>
  <si>
    <t>If you posted any adjustments to your fund balance, this will need to be reclassified for GAAP reporting.  This could be a debit or credit entry depending on your situation.  This entry will vary by college.</t>
  </si>
  <si>
    <t xml:space="preserve">To reclassify increase in Livework fund balance due to current year excess revenue over expenses in livework projects. </t>
  </si>
  <si>
    <t>Note:  PeopleSoft now automatically closes Live Work to a reserve account instead of a surplus account.  The college should not have to make this entry unless the PeopleSoft automatic entry is not completed or does not process accurately.</t>
  </si>
  <si>
    <t>If not part of JE #3B, then record JE #3D as follows:</t>
  </si>
  <si>
    <t xml:space="preserve">Fund Balance Adjustments                                          </t>
  </si>
  <si>
    <t xml:space="preserve">Current Asset-Accounts Receivable,Net-Other                                                               </t>
  </si>
  <si>
    <t xml:space="preserve">Fund Balance Adjustments                                                     </t>
  </si>
  <si>
    <t xml:space="preserve">Operating Revenue-Student Tuition &amp; Fees-Less:Allowance for Doubtful Accounts </t>
  </si>
  <si>
    <t>Non-Operating Revenues (Expenses)-Grants and Contracts-Revenues-Local</t>
  </si>
  <si>
    <t>Non-Operating Revenues (Expenses)-Grants and Contracts-Revenues-Federal</t>
  </si>
  <si>
    <t xml:space="preserve">NonOperating Revenues (Expenses)-Grants and Contracts-Revenues-State </t>
  </si>
  <si>
    <t>Non-Operating Revenues (Expenses)-Gifts</t>
  </si>
  <si>
    <t>Operating Revenues–Other Operating Revenues</t>
  </si>
  <si>
    <t>Operating Expenses-Travel</t>
  </si>
  <si>
    <t>Operating Expenses-Supplies &amp; Other Services</t>
  </si>
  <si>
    <t>Current Liabilities-Accounts Payable (Encumbrance Payable)</t>
  </si>
  <si>
    <t>Non-Operating Revenues (Expenses)-Grants &amp; Contracts-Expenses</t>
  </si>
  <si>
    <r>
      <t>Nonoperating Revenues (Expenses)-Other Non</t>
    </r>
    <r>
      <rPr>
        <strike/>
        <sz val="10"/>
        <rFont val="Times New Roman"/>
        <family val="1"/>
      </rPr>
      <t>-</t>
    </r>
    <r>
      <rPr>
        <sz val="10"/>
        <rFont val="Times New Roman"/>
        <family val="1"/>
      </rPr>
      <t xml:space="preserve">operating Revenues                </t>
    </r>
  </si>
  <si>
    <t>Noncurrent Assets-Capital Assets-Construction in progress</t>
  </si>
  <si>
    <t>Non-operating Revenues (Expenses)-Grants and Contracts-Revenues-Federal</t>
  </si>
  <si>
    <t>Non-operating Revenues (Expenses)-State Appropriations</t>
  </si>
  <si>
    <t>Noncurrent Liabilities – Capital Assets-Capital Leases</t>
  </si>
  <si>
    <t>Current Liabilities - Capital Leases</t>
  </si>
  <si>
    <t>Noncurrent Liabilities - Capital Leases</t>
  </si>
  <si>
    <t>BY        Vendor        ShortName        Invoice        Invoice Date        Yr</t>
  </si>
  <si>
    <t xml:space="preserve">                                                      </t>
  </si>
  <si>
    <t xml:space="preserve">                                                                                                         FICA</t>
  </si>
  <si>
    <t>Fund Balance Adjustment Entries</t>
  </si>
  <si>
    <t xml:space="preserve">  NET ASSETS                                     </t>
  </si>
  <si>
    <t xml:space="preserve">Beginning Net Assets Amount             </t>
  </si>
  <si>
    <t xml:space="preserve">Fund Balance Adjustments Amount     </t>
  </si>
  <si>
    <t xml:space="preserve">              </t>
  </si>
  <si>
    <t>To eliminate a fund balance adjustment and to tie beginning net assets for a prior year GAAP entry made by the auditor that was also made by the technical college in the current year.</t>
  </si>
  <si>
    <t>Capital Asset Entries</t>
  </si>
  <si>
    <t xml:space="preserve">Net Assets – Beginning of Year                     </t>
  </si>
  <si>
    <t>Capital Contributions-Capital Grants and Gifts-State</t>
  </si>
  <si>
    <t xml:space="preserve">Operating Revenues - Sales and Services   </t>
  </si>
  <si>
    <t>Operating Expenses-Supplies and Other Services(Repairs and Maintenance)</t>
  </si>
  <si>
    <t>Operataing Expenses-Supplies and Other Services(Supplies and Materials)</t>
  </si>
  <si>
    <t>Operating Expenses-Supplies and Other Services(Equipment on Inventory – not capitalized)</t>
  </si>
  <si>
    <t>Operating Expenses-Supplies and Other Services(Rents (Other than real estate))</t>
  </si>
  <si>
    <t>Operating Expenses-Supplies and Other Services(Other Operating Expenses)</t>
  </si>
  <si>
    <t>Operating Expenses-Supplies and Other Services( Equipment (&gt; 5,000))</t>
  </si>
  <si>
    <t>Operating Expenses-Supplies and Other Services(Motor Vehicles)</t>
  </si>
  <si>
    <t>Operating Expenses-Supplies and Other Services(Publications, Printing and Media)</t>
  </si>
  <si>
    <t>Current Liabilities -  Compensated Absences</t>
  </si>
  <si>
    <t>Reclassification Entries</t>
  </si>
  <si>
    <t>In theory, Beginning Net Assets should tie to your prior year audit report after this entry is posted.</t>
  </si>
  <si>
    <t xml:space="preserve">Net Assets-Unrestricted </t>
  </si>
  <si>
    <t>Operating Expenses-Supplies and Other Services(Supplies and Materials)</t>
  </si>
  <si>
    <t>Operating Expenses-Supplies and Other Services(Equipment (&gt; 5,000))</t>
  </si>
  <si>
    <t>Amounts may be obtained from query AUD_PO_Lknowles_outstanding.(FY=CY).</t>
  </si>
  <si>
    <t>Capital Leases Entries</t>
  </si>
  <si>
    <t>Construction in Progress Entries</t>
  </si>
  <si>
    <t>Invested in Capital Assets Entry</t>
  </si>
  <si>
    <t>Removal of Current Year Encumbrance Entry</t>
  </si>
  <si>
    <t>Deferred Revenue Entries</t>
  </si>
  <si>
    <t>Compensated Absences Entries</t>
  </si>
  <si>
    <t xml:space="preserve">Operating Expenses – Scholarships &amp; Fellowships     </t>
  </si>
  <si>
    <t>INTERCAMPUS ACTIVITY Entries</t>
  </si>
  <si>
    <t>Depreciation Schedule for Technical College Engagements</t>
  </si>
  <si>
    <t>deleted against oldest, per agreement with DTAE</t>
  </si>
  <si>
    <t>Year</t>
  </si>
  <si>
    <t>Library Books Purchased</t>
  </si>
  <si>
    <t>Average Costs used to Determine Value</t>
  </si>
  <si>
    <t>Library Book Deletions</t>
  </si>
  <si>
    <t>Depreciation Deletions</t>
  </si>
  <si>
    <t>Total Depreciation Charged</t>
  </si>
  <si>
    <t>Costs</t>
  </si>
  <si>
    <t>Accumulated Depreciation</t>
  </si>
  <si>
    <t>Additions</t>
  </si>
  <si>
    <t>Deletions</t>
  </si>
  <si>
    <t>cell D21-F21</t>
  </si>
  <si>
    <t>cell H21-G21</t>
  </si>
  <si>
    <t>formula for balancing</t>
  </si>
  <si>
    <t>Fiscal</t>
  </si>
  <si>
    <t xml:space="preserve">Fiscal </t>
  </si>
  <si>
    <t>Average Cost</t>
  </si>
  <si>
    <t>Cost of</t>
  </si>
  <si>
    <t>Years</t>
  </si>
  <si>
    <t xml:space="preserve">Year </t>
  </si>
  <si>
    <t>Volumes</t>
  </si>
  <si>
    <t>of Volumes</t>
  </si>
  <si>
    <t>in</t>
  </si>
  <si>
    <t>Depreciation</t>
  </si>
  <si>
    <t>Gain/Loss on</t>
  </si>
  <si>
    <t>Purchased</t>
  </si>
  <si>
    <t>Deleted</t>
  </si>
  <si>
    <t>Beginning Net Assets Entries</t>
  </si>
  <si>
    <r>
      <t xml:space="preserve">Net Assets – Beginning of Year                            </t>
    </r>
    <r>
      <rPr>
        <sz val="10"/>
        <rFont val="Times New Roman"/>
        <family val="1"/>
      </rPr>
      <t xml:space="preserve">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</si>
</sst>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00_ ;_ * \-#,##0.00_ ;_ * &quot;-&quot;??_ ;_ @_ "/>
    <numFmt numFmtId="165" formatCode="#,##0.00;[Red]#,##0.00"/>
  </numFmts>
  <fonts count="50">
    <font>
      <sz val="11"/>
      <color indexed="8"/>
      <name val="Calibri"/>
      <family val="2"/>
    </font>
    <font>
      <sz val="12"/>
      <color indexed="8"/>
      <name val="Times New Roman"/>
      <family val="1"/>
    </font>
    <font>
      <sz val="10"/>
      <name val="Arial"/>
      <family val="2"/>
    </font>
    <font>
      <sz val="10"/>
      <color indexed="8"/>
      <name val="Times New Roman"/>
      <family val="1"/>
    </font>
    <font>
      <b/>
      <sz val="14"/>
      <name val="Times New Roman"/>
      <family val="1"/>
    </font>
    <font>
      <sz val="12"/>
      <name val="Times New Roman"/>
      <family val="1"/>
    </font>
    <font>
      <b/>
      <sz val="12"/>
      <name val="Times New Roman"/>
      <family val="1"/>
    </font>
    <font>
      <b/>
      <sz val="16"/>
      <name val="Times New Roman"/>
      <family val="1"/>
    </font>
    <font>
      <b/>
      <i/>
      <sz val="12"/>
      <name val="Times New Roman"/>
      <family val="1"/>
    </font>
    <font>
      <b/>
      <i/>
      <sz val="14"/>
      <name val="Times New Roman"/>
      <family val="1"/>
    </font>
    <font>
      <u val="single"/>
      <sz val="12"/>
      <name val="Times New Roman"/>
      <family val="1"/>
    </font>
    <font>
      <sz val="10"/>
      <name val="Times New Roman"/>
      <family val="1"/>
    </font>
    <font>
      <b/>
      <sz val="10"/>
      <name val="Times New Roman"/>
      <family val="1"/>
    </font>
    <font>
      <sz val="11"/>
      <name val="Times New Roman"/>
      <family val="1"/>
    </font>
    <font>
      <strike/>
      <sz val="10"/>
      <name val="Times New Roman"/>
      <family val="1"/>
    </font>
    <font>
      <b/>
      <u val="single"/>
      <sz val="12"/>
      <name val="Times New Roman"/>
      <family val="1"/>
    </font>
    <font>
      <u val="single"/>
      <sz val="11"/>
      <name val="Times New Roman"/>
      <family val="1"/>
    </font>
    <font>
      <i/>
      <sz val="12"/>
      <name val="Times New Roman"/>
      <family val="1"/>
    </font>
    <font>
      <sz val="14"/>
      <name val="Times New Roman"/>
      <family val="1"/>
    </font>
    <font>
      <b/>
      <u val="single"/>
      <sz val="10"/>
      <name val="Times New Roman"/>
      <family val="1"/>
    </font>
    <font>
      <b/>
      <sz val="8"/>
      <name val="Times New Roman"/>
      <family val="1"/>
    </font>
    <font>
      <sz val="8"/>
      <name val="Times New Roman"/>
      <family val="1"/>
    </font>
    <font>
      <b/>
      <u val="single"/>
      <sz val="8"/>
      <name val="Times New Roman"/>
      <family val="1"/>
    </font>
    <font>
      <u val="single"/>
      <sz val="8"/>
      <name val="Times New Roman"/>
      <family val="1"/>
    </font>
    <font>
      <u val="single"/>
      <sz val="10"/>
      <name val="Arial"/>
      <family val="2"/>
    </font>
    <font>
      <sz val="8"/>
      <name val="Arial"/>
      <family val="2"/>
    </font>
    <font>
      <b/>
      <i/>
      <sz val="10"/>
      <name val="Times New Roman"/>
      <family val="1"/>
    </font>
    <font>
      <u val="single"/>
      <sz val="10"/>
      <name val="Times New Roman"/>
      <family val="1"/>
    </font>
    <font>
      <i/>
      <sz val="10"/>
      <name val="Times New Roman"/>
      <family val="1"/>
    </font>
    <font>
      <sz val="10"/>
      <color indexed="8"/>
      <name val="Calibri"/>
      <family val="2"/>
    </font>
    <font>
      <vertAlign val="superscript"/>
      <sz val="10"/>
      <name val="Times New Roman"/>
      <family val="1"/>
    </font>
    <font>
      <b/>
      <sz val="14"/>
      <color indexed="8"/>
      <name val="Calibri"/>
      <family val="2"/>
    </font>
    <font>
      <i/>
      <u val="single"/>
      <sz val="10"/>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40"/>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right/>
      <top style="medium"/>
      <bottom style="medium"/>
    </border>
    <border>
      <left style="medium"/>
      <right/>
      <top/>
      <bottom/>
    </border>
    <border>
      <left/>
      <right style="medium"/>
      <top/>
      <bottom/>
    </border>
    <border>
      <left/>
      <right/>
      <top/>
      <bottom style="medium"/>
    </border>
    <border>
      <left style="medium"/>
      <right style="medium"/>
      <top/>
      <bottom style="medium"/>
    </border>
    <border>
      <left/>
      <right style="medium"/>
      <top/>
      <bottom style="medium"/>
    </border>
    <border>
      <left/>
      <right/>
      <top style="medium"/>
      <bottom style="double"/>
    </border>
    <border>
      <left/>
      <right style="medium"/>
      <top style="medium"/>
      <bottom style="double"/>
    </border>
    <border>
      <left style="double"/>
      <right style="double"/>
      <top style="double"/>
      <bottom style="double"/>
    </border>
    <border>
      <left/>
      <right style="double"/>
      <top style="double"/>
      <bottom style="double"/>
    </border>
    <border>
      <left/>
      <right style="double"/>
      <top/>
      <bottom style="double"/>
    </border>
    <border>
      <left style="medium"/>
      <right/>
      <top/>
      <bottom style="medium"/>
    </border>
    <border>
      <left style="medium"/>
      <right/>
      <top style="medium"/>
      <bottom style="medium"/>
    </border>
    <border>
      <left/>
      <right/>
      <top/>
      <bottom style="double"/>
    </border>
    <border>
      <left/>
      <right/>
      <top style="thin"/>
      <bottom style="thin"/>
    </border>
    <border>
      <left style="thin"/>
      <right style="thin"/>
      <top style="thin"/>
      <bottom style="thin"/>
    </border>
    <border>
      <left/>
      <right/>
      <top/>
      <bottom style="thin"/>
    </border>
    <border>
      <left style="medium"/>
      <right style="medium"/>
      <top style="medium"/>
      <bottom/>
    </border>
    <border>
      <left/>
      <right/>
      <top style="medium"/>
      <bottom/>
    </border>
    <border>
      <left style="medium"/>
      <right/>
      <top style="medium"/>
      <bottom/>
    </border>
    <border>
      <left style="double"/>
      <right/>
      <top style="double"/>
      <bottom style="double"/>
    </border>
    <border>
      <left/>
      <right/>
      <top style="double"/>
      <bottom style="double"/>
    </border>
    <border>
      <left/>
      <right/>
      <top style="double"/>
      <bottom/>
    </border>
    <border>
      <left/>
      <right style="medium">
        <color indexed="8"/>
      </right>
      <top style="medium"/>
      <bottom/>
    </border>
    <border>
      <left/>
      <right style="medium">
        <color indexed="8"/>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39" fillId="3" borderId="0" applyNumberFormat="0" applyBorder="0" applyAlignment="0" applyProtection="0"/>
    <xf numFmtId="0" fontId="43" fillId="20" borderId="1" applyNumberFormat="0" applyAlignment="0" applyProtection="0"/>
    <xf numFmtId="0" fontId="4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38"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1" fillId="7" borderId="1" applyNumberFormat="0" applyAlignment="0" applyProtection="0"/>
    <xf numFmtId="0" fontId="44" fillId="0" borderId="6" applyNumberFormat="0" applyFill="0" applyAlignment="0" applyProtection="0"/>
    <xf numFmtId="0" fontId="40" fillId="22" borderId="0" applyNumberFormat="0" applyBorder="0" applyAlignment="0" applyProtection="0"/>
    <xf numFmtId="0" fontId="2" fillId="0" borderId="0">
      <alignment/>
      <protection/>
    </xf>
    <xf numFmtId="0" fontId="2" fillId="0" borderId="0">
      <alignment/>
      <protection/>
    </xf>
    <xf numFmtId="0" fontId="0" fillId="23" borderId="7" applyNumberFormat="0" applyFont="0" applyAlignment="0" applyProtection="0"/>
    <xf numFmtId="0" fontId="42"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48" fillId="0" borderId="9" applyNumberFormat="0" applyFill="0" applyAlignment="0" applyProtection="0"/>
    <xf numFmtId="0" fontId="46" fillId="0" borderId="0" applyNumberFormat="0" applyFill="0" applyBorder="0" applyAlignment="0" applyProtection="0"/>
  </cellStyleXfs>
  <cellXfs count="285">
    <xf numFmtId="0" fontId="0" fillId="0" borderId="0" xfId="0" applyAlignment="1">
      <alignment/>
    </xf>
    <xf numFmtId="0" fontId="4" fillId="0" borderId="0" xfId="0" applyFont="1" applyAlignment="1">
      <alignment horizontal="center"/>
    </xf>
    <xf numFmtId="0" fontId="3" fillId="0" borderId="0" xfId="0" applyFont="1" applyAlignment="1">
      <alignment wrapText="1"/>
    </xf>
    <xf numFmtId="0" fontId="7" fillId="0" borderId="0" xfId="0" applyFont="1" applyAlignment="1">
      <alignment horizontal="center"/>
    </xf>
    <xf numFmtId="0" fontId="5" fillId="0" borderId="0" xfId="0" applyFont="1" applyAlignment="1">
      <alignment/>
    </xf>
    <xf numFmtId="0" fontId="6" fillId="0" borderId="0" xfId="0" applyFont="1" applyAlignment="1">
      <alignment/>
    </xf>
    <xf numFmtId="0" fontId="8" fillId="0" borderId="0" xfId="0" applyFont="1" applyAlignment="1">
      <alignment wrapText="1"/>
    </xf>
    <xf numFmtId="0" fontId="6" fillId="0" borderId="0" xfId="0" applyFont="1" applyAlignment="1">
      <alignment wrapText="1"/>
    </xf>
    <xf numFmtId="0" fontId="5" fillId="0" borderId="0" xfId="0" applyFont="1" applyAlignment="1">
      <alignment wrapText="1"/>
    </xf>
    <xf numFmtId="0" fontId="3" fillId="0" borderId="0" xfId="0" applyFont="1" applyAlignment="1">
      <alignment/>
    </xf>
    <xf numFmtId="0" fontId="1" fillId="0" borderId="0" xfId="0" applyFont="1" applyAlignment="1">
      <alignment/>
    </xf>
    <xf numFmtId="0" fontId="11" fillId="0" borderId="0" xfId="0" applyFont="1" applyAlignment="1">
      <alignment/>
    </xf>
    <xf numFmtId="0" fontId="11" fillId="0" borderId="0" xfId="0" applyFont="1" applyFill="1" applyBorder="1" applyAlignment="1">
      <alignment/>
    </xf>
    <xf numFmtId="0" fontId="11" fillId="0" borderId="0" xfId="56" applyFont="1" applyFill="1" applyAlignment="1" applyProtection="1">
      <alignment/>
      <protection locked="0"/>
    </xf>
    <xf numFmtId="0" fontId="12" fillId="0" borderId="0" xfId="56" applyFont="1" applyFill="1" applyProtection="1">
      <alignment/>
      <protection locked="0"/>
    </xf>
    <xf numFmtId="0" fontId="12" fillId="0" borderId="0" xfId="0" applyFont="1" applyAlignment="1">
      <alignment/>
    </xf>
    <xf numFmtId="164" fontId="11" fillId="0" borderId="0" xfId="42" applyNumberFormat="1" applyFont="1" applyAlignment="1">
      <alignment/>
    </xf>
    <xf numFmtId="0" fontId="6" fillId="0" borderId="0" xfId="0" applyFont="1" applyAlignment="1">
      <alignment horizontal="center" wrapText="1"/>
    </xf>
    <xf numFmtId="0" fontId="11" fillId="0" borderId="0" xfId="0" applyFont="1" applyAlignment="1">
      <alignment horizontal="right"/>
    </xf>
    <xf numFmtId="0" fontId="13" fillId="0" borderId="0" xfId="0" applyFont="1" applyAlignment="1">
      <alignment/>
    </xf>
    <xf numFmtId="0" fontId="8" fillId="0" borderId="0" xfId="0" applyFont="1" applyAlignment="1">
      <alignment horizontal="center" wrapText="1"/>
    </xf>
    <xf numFmtId="0" fontId="5" fillId="0" borderId="0" xfId="0" applyFont="1" applyAlignment="1">
      <alignment horizontal="center" wrapText="1"/>
    </xf>
    <xf numFmtId="4" fontId="11" fillId="0" borderId="0" xfId="0" applyNumberFormat="1" applyFont="1" applyAlignment="1">
      <alignment horizontal="right"/>
    </xf>
    <xf numFmtId="0" fontId="15" fillId="0" borderId="0" xfId="0" applyFont="1" applyAlignment="1">
      <alignment horizontal="center" wrapText="1"/>
    </xf>
    <xf numFmtId="0" fontId="5" fillId="0" borderId="0" xfId="0" applyFont="1" applyAlignment="1">
      <alignment horizontal="left" wrapText="1"/>
    </xf>
    <xf numFmtId="0" fontId="11" fillId="0" borderId="0" xfId="0" applyFont="1" applyAlignment="1">
      <alignment horizontal="right" indent="7"/>
    </xf>
    <xf numFmtId="0" fontId="16" fillId="0" borderId="0" xfId="0" applyFont="1" applyAlignment="1">
      <alignment horizontal="center"/>
    </xf>
    <xf numFmtId="8" fontId="11" fillId="0" borderId="0" xfId="0" applyNumberFormat="1" applyFont="1" applyAlignment="1">
      <alignment horizontal="right"/>
    </xf>
    <xf numFmtId="0" fontId="17" fillId="0" borderId="0" xfId="0" applyFont="1" applyAlignment="1">
      <alignment wrapText="1"/>
    </xf>
    <xf numFmtId="0" fontId="5" fillId="0" borderId="0" xfId="0" applyFont="1" applyAlignment="1">
      <alignment horizontal="right" wrapText="1"/>
    </xf>
    <xf numFmtId="0" fontId="15" fillId="0" borderId="0" xfId="0" applyFont="1" applyAlignment="1">
      <alignment wrapText="1"/>
    </xf>
    <xf numFmtId="0" fontId="12"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indent="5"/>
    </xf>
    <xf numFmtId="0" fontId="6" fillId="0" borderId="0" xfId="0" applyFont="1" applyAlignment="1">
      <alignment horizontal="center"/>
    </xf>
    <xf numFmtId="0" fontId="13" fillId="0" borderId="0" xfId="0" applyFont="1" applyAlignment="1">
      <alignment horizontal="right"/>
    </xf>
    <xf numFmtId="0" fontId="5" fillId="0" borderId="0" xfId="0" applyFont="1" applyAlignment="1">
      <alignment horizontal="left"/>
    </xf>
    <xf numFmtId="0" fontId="11" fillId="0" borderId="10" xfId="0" applyFont="1" applyBorder="1" applyAlignment="1">
      <alignment/>
    </xf>
    <xf numFmtId="0" fontId="11" fillId="0" borderId="11" xfId="0" applyFont="1" applyBorder="1" applyAlignment="1">
      <alignment/>
    </xf>
    <xf numFmtId="0" fontId="11" fillId="0" borderId="12" xfId="0" applyFont="1" applyBorder="1" applyAlignment="1">
      <alignment/>
    </xf>
    <xf numFmtId="0" fontId="11" fillId="0" borderId="0" xfId="0" applyFont="1" applyAlignment="1">
      <alignment horizontal="center"/>
    </xf>
    <xf numFmtId="0" fontId="11" fillId="0" borderId="13" xfId="0" applyFont="1" applyBorder="1" applyAlignment="1">
      <alignment/>
    </xf>
    <xf numFmtId="0" fontId="12" fillId="0" borderId="0" xfId="0" applyFont="1" applyAlignment="1">
      <alignment horizontal="center" wrapText="1"/>
    </xf>
    <xf numFmtId="0" fontId="11" fillId="0" borderId="14" xfId="0" applyFont="1" applyBorder="1" applyAlignment="1">
      <alignment/>
    </xf>
    <xf numFmtId="0" fontId="11" fillId="0" borderId="15" xfId="0" applyFont="1" applyBorder="1" applyAlignment="1">
      <alignment/>
    </xf>
    <xf numFmtId="0" fontId="11" fillId="0" borderId="14" xfId="0" applyFont="1" applyBorder="1" applyAlignment="1">
      <alignment horizontal="right"/>
    </xf>
    <xf numFmtId="0" fontId="11" fillId="0" borderId="16" xfId="0" applyFont="1" applyBorder="1" applyAlignment="1">
      <alignment/>
    </xf>
    <xf numFmtId="0" fontId="18" fillId="0" borderId="0" xfId="0" applyFont="1" applyAlignment="1">
      <alignment/>
    </xf>
    <xf numFmtId="0" fontId="18" fillId="0" borderId="0" xfId="0" applyFont="1" applyAlignment="1">
      <alignment horizontal="left" indent="15"/>
    </xf>
    <xf numFmtId="0" fontId="4" fillId="0" borderId="0" xfId="0" applyFont="1" applyAlignment="1">
      <alignment horizontal="center" wrapText="1"/>
    </xf>
    <xf numFmtId="0" fontId="15" fillId="0" borderId="0" xfId="0" applyFont="1" applyAlignment="1">
      <alignment/>
    </xf>
    <xf numFmtId="0" fontId="8" fillId="0" borderId="0" xfId="0" applyFont="1" applyAlignment="1">
      <alignment/>
    </xf>
    <xf numFmtId="0" fontId="11" fillId="0" borderId="0" xfId="0" applyFont="1" applyAlignment="1">
      <alignment wrapText="1"/>
    </xf>
    <xf numFmtId="0" fontId="12" fillId="0" borderId="0" xfId="0" applyFont="1" applyAlignment="1">
      <alignment horizontal="center"/>
    </xf>
    <xf numFmtId="0" fontId="12" fillId="0" borderId="0" xfId="0" applyFont="1" applyAlignment="1">
      <alignment wrapText="1"/>
    </xf>
    <xf numFmtId="8" fontId="11" fillId="0" borderId="14" xfId="0" applyNumberFormat="1" applyFont="1" applyBorder="1" applyAlignment="1">
      <alignment horizontal="right"/>
    </xf>
    <xf numFmtId="0" fontId="11" fillId="0" borderId="14" xfId="0" applyFont="1" applyBorder="1" applyAlignment="1">
      <alignment horizontal="center"/>
    </xf>
    <xf numFmtId="0" fontId="12" fillId="0" borderId="14" xfId="0" applyFont="1" applyBorder="1" applyAlignment="1">
      <alignment wrapText="1"/>
    </xf>
    <xf numFmtId="0" fontId="11" fillId="0" borderId="17" xfId="0" applyFont="1" applyBorder="1" applyAlignment="1">
      <alignment/>
    </xf>
    <xf numFmtId="8" fontId="11" fillId="0" borderId="17" xfId="0" applyNumberFormat="1" applyFont="1" applyBorder="1" applyAlignment="1">
      <alignment horizontal="right"/>
    </xf>
    <xf numFmtId="0" fontId="13" fillId="0" borderId="0" xfId="0" applyFont="1" applyAlignment="1">
      <alignment/>
    </xf>
    <xf numFmtId="10" fontId="11" fillId="0" borderId="0" xfId="0" applyNumberFormat="1" applyFont="1" applyAlignment="1">
      <alignment horizontal="center"/>
    </xf>
    <xf numFmtId="10" fontId="11" fillId="0" borderId="14" xfId="0" applyNumberFormat="1" applyFont="1" applyBorder="1" applyAlignment="1">
      <alignment horizontal="center"/>
    </xf>
    <xf numFmtId="10" fontId="11" fillId="0" borderId="17" xfId="0" applyNumberFormat="1" applyFont="1" applyBorder="1" applyAlignment="1">
      <alignment horizontal="center"/>
    </xf>
    <xf numFmtId="0" fontId="19" fillId="0" borderId="0" xfId="0" applyFont="1" applyAlignment="1">
      <alignment/>
    </xf>
    <xf numFmtId="0" fontId="12" fillId="0" borderId="0" xfId="0" applyFont="1" applyAlignment="1">
      <alignment/>
    </xf>
    <xf numFmtId="8" fontId="11" fillId="0" borderId="13" xfId="0" applyNumberFormat="1" applyFont="1" applyBorder="1" applyAlignment="1">
      <alignment horizontal="right"/>
    </xf>
    <xf numFmtId="8" fontId="11" fillId="0" borderId="16" xfId="0" applyNumberFormat="1" applyFont="1" applyBorder="1" applyAlignment="1">
      <alignment horizontal="right"/>
    </xf>
    <xf numFmtId="0" fontId="11" fillId="0" borderId="18" xfId="0" applyFont="1" applyBorder="1" applyAlignment="1">
      <alignment/>
    </xf>
    <xf numFmtId="0" fontId="4" fillId="0" borderId="0" xfId="0" applyFont="1" applyAlignment="1">
      <alignment horizontal="center" vertical="top" wrapText="1"/>
    </xf>
    <xf numFmtId="0" fontId="20" fillId="20" borderId="19" xfId="0" applyFont="1" applyFill="1" applyBorder="1" applyAlignment="1">
      <alignment/>
    </xf>
    <xf numFmtId="0" fontId="20" fillId="20" borderId="20" xfId="0" applyFont="1" applyFill="1" applyBorder="1" applyAlignment="1">
      <alignment/>
    </xf>
    <xf numFmtId="0" fontId="20" fillId="20" borderId="21" xfId="0" applyFont="1" applyFill="1" applyBorder="1" applyAlignment="1">
      <alignment/>
    </xf>
    <xf numFmtId="0" fontId="21" fillId="0" borderId="0" xfId="0" applyFont="1" applyAlignment="1">
      <alignment/>
    </xf>
    <xf numFmtId="0" fontId="21" fillId="0" borderId="0" xfId="0" applyFont="1" applyAlignment="1">
      <alignment horizontal="right"/>
    </xf>
    <xf numFmtId="14" fontId="21" fillId="0" borderId="0" xfId="0" applyNumberFormat="1" applyFont="1" applyAlignment="1">
      <alignment horizontal="right"/>
    </xf>
    <xf numFmtId="0" fontId="20" fillId="0" borderId="11" xfId="0" applyFont="1" applyBorder="1" applyAlignment="1">
      <alignment horizontal="right"/>
    </xf>
    <xf numFmtId="4" fontId="21" fillId="0" borderId="0" xfId="0" applyNumberFormat="1" applyFont="1" applyAlignment="1">
      <alignment horizontal="right"/>
    </xf>
    <xf numFmtId="4" fontId="20" fillId="0" borderId="0" xfId="0" applyNumberFormat="1" applyFont="1" applyAlignment="1">
      <alignment horizontal="right"/>
    </xf>
    <xf numFmtId="4" fontId="20" fillId="24" borderId="10" xfId="0" applyNumberFormat="1" applyFont="1" applyFill="1" applyBorder="1" applyAlignment="1">
      <alignment horizontal="right"/>
    </xf>
    <xf numFmtId="4" fontId="20" fillId="0" borderId="11" xfId="0" applyNumberFormat="1" applyFont="1" applyBorder="1" applyAlignment="1">
      <alignment horizontal="right"/>
    </xf>
    <xf numFmtId="0" fontId="20" fillId="24" borderId="0" xfId="0" applyFont="1" applyFill="1" applyAlignment="1">
      <alignment horizontal="right"/>
    </xf>
    <xf numFmtId="4" fontId="20" fillId="0" borderId="10" xfId="0" applyNumberFormat="1" applyFont="1" applyBorder="1" applyAlignment="1">
      <alignment horizontal="right"/>
    </xf>
    <xf numFmtId="0" fontId="20" fillId="0" borderId="0" xfId="0" applyFont="1" applyAlignment="1">
      <alignment/>
    </xf>
    <xf numFmtId="0" fontId="22" fillId="0" borderId="13" xfId="0" applyFont="1" applyBorder="1" applyAlignment="1">
      <alignment/>
    </xf>
    <xf numFmtId="0" fontId="20" fillId="0" borderId="0" xfId="0" applyFont="1" applyAlignment="1">
      <alignment horizontal="right"/>
    </xf>
    <xf numFmtId="0" fontId="20" fillId="0" borderId="13" xfId="0" applyFont="1" applyBorder="1" applyAlignment="1">
      <alignment/>
    </xf>
    <xf numFmtId="0" fontId="23" fillId="0" borderId="0" xfId="0" applyFont="1" applyAlignment="1">
      <alignment horizontal="right"/>
    </xf>
    <xf numFmtId="8" fontId="20" fillId="0" borderId="0" xfId="0" applyNumberFormat="1" applyFont="1" applyAlignment="1">
      <alignment horizontal="right"/>
    </xf>
    <xf numFmtId="0" fontId="21" fillId="0" borderId="13" xfId="0" applyFont="1" applyBorder="1" applyAlignment="1">
      <alignment/>
    </xf>
    <xf numFmtId="8" fontId="20" fillId="0" borderId="10" xfId="0" applyNumberFormat="1" applyFont="1" applyBorder="1" applyAlignment="1">
      <alignment horizontal="right"/>
    </xf>
    <xf numFmtId="0" fontId="21" fillId="0" borderId="14" xfId="0" applyFont="1" applyBorder="1" applyAlignment="1">
      <alignment/>
    </xf>
    <xf numFmtId="0" fontId="21" fillId="0" borderId="16" xfId="0" applyFont="1" applyBorder="1" applyAlignment="1">
      <alignment/>
    </xf>
    <xf numFmtId="0" fontId="6" fillId="0" borderId="0" xfId="0" applyFont="1" applyAlignment="1">
      <alignment horizontal="center" vertical="top" wrapText="1"/>
    </xf>
    <xf numFmtId="0" fontId="6" fillId="0" borderId="0" xfId="0" applyFont="1" applyAlignment="1">
      <alignment vertical="top" wrapText="1"/>
    </xf>
    <xf numFmtId="0" fontId="5" fillId="0" borderId="0" xfId="0" applyFont="1" applyAlignment="1">
      <alignment horizontal="center" vertical="top" wrapText="1"/>
    </xf>
    <xf numFmtId="0" fontId="11" fillId="0" borderId="22" xfId="0" applyFont="1" applyBorder="1" applyAlignment="1">
      <alignment horizontal="left"/>
    </xf>
    <xf numFmtId="0" fontId="11" fillId="0" borderId="23" xfId="0" applyFont="1" applyBorder="1" applyAlignment="1">
      <alignment/>
    </xf>
    <xf numFmtId="0" fontId="12" fillId="0" borderId="0" xfId="0" applyFont="1" applyBorder="1" applyAlignment="1">
      <alignment horizontal="center" wrapText="1"/>
    </xf>
    <xf numFmtId="4" fontId="11" fillId="0" borderId="0" xfId="0" applyNumberFormat="1" applyFont="1" applyBorder="1" applyAlignment="1">
      <alignment horizontal="right"/>
    </xf>
    <xf numFmtId="0" fontId="11" fillId="0" borderId="0" xfId="0" applyFont="1" applyBorder="1" applyAlignment="1">
      <alignment/>
    </xf>
    <xf numFmtId="0" fontId="13" fillId="0" borderId="0" xfId="0" applyFont="1" applyBorder="1" applyAlignment="1">
      <alignment/>
    </xf>
    <xf numFmtId="0" fontId="11" fillId="0" borderId="0" xfId="0" applyFont="1" applyBorder="1" applyAlignment="1">
      <alignment horizontal="right"/>
    </xf>
    <xf numFmtId="0" fontId="12" fillId="0" borderId="10" xfId="0" applyFont="1" applyBorder="1" applyAlignment="1">
      <alignment horizontal="left" wrapText="1"/>
    </xf>
    <xf numFmtId="0" fontId="11" fillId="0" borderId="14" xfId="0" applyFont="1" applyBorder="1" applyAlignment="1">
      <alignment wrapText="1"/>
    </xf>
    <xf numFmtId="0" fontId="11" fillId="0" borderId="24" xfId="0" applyFont="1" applyBorder="1" applyAlignment="1">
      <alignment wrapText="1"/>
    </xf>
    <xf numFmtId="0" fontId="11" fillId="0" borderId="11" xfId="0" applyFont="1" applyBorder="1" applyAlignment="1">
      <alignment wrapText="1"/>
    </xf>
    <xf numFmtId="0" fontId="12" fillId="0" borderId="0" xfId="0" applyFont="1" applyBorder="1" applyAlignment="1">
      <alignment horizontal="center"/>
    </xf>
    <xf numFmtId="8" fontId="11" fillId="0" borderId="0" xfId="0" applyNumberFormat="1" applyFont="1" applyBorder="1" applyAlignment="1">
      <alignment horizontal="right"/>
    </xf>
    <xf numFmtId="0" fontId="12" fillId="0" borderId="0" xfId="0" applyFont="1" applyBorder="1" applyAlignment="1">
      <alignment horizontal="right"/>
    </xf>
    <xf numFmtId="8" fontId="11" fillId="0" borderId="14" xfId="0" applyNumberFormat="1" applyFont="1" applyFill="1" applyBorder="1" applyAlignment="1">
      <alignment/>
    </xf>
    <xf numFmtId="8" fontId="11" fillId="0" borderId="14" xfId="0" applyNumberFormat="1" applyFont="1" applyFill="1" applyBorder="1" applyAlignment="1">
      <alignment horizontal="right"/>
    </xf>
    <xf numFmtId="0" fontId="11" fillId="0" borderId="0" xfId="0" applyFont="1" applyFill="1" applyAlignment="1">
      <alignment/>
    </xf>
    <xf numFmtId="8" fontId="11" fillId="0" borderId="17" xfId="0" applyNumberFormat="1" applyFont="1" applyFill="1" applyBorder="1" applyAlignment="1">
      <alignment/>
    </xf>
    <xf numFmtId="8" fontId="11" fillId="0" borderId="17" xfId="0" applyNumberFormat="1" applyFont="1" applyFill="1" applyBorder="1" applyAlignment="1">
      <alignment horizontal="right"/>
    </xf>
    <xf numFmtId="0" fontId="11" fillId="0" borderId="17" xfId="0" applyFont="1" applyBorder="1" applyAlignment="1">
      <alignment horizontal="center"/>
    </xf>
    <xf numFmtId="44" fontId="11" fillId="0" borderId="0" xfId="44" applyFont="1" applyAlignment="1">
      <alignment vertical="top" wrapText="1"/>
    </xf>
    <xf numFmtId="0" fontId="5" fillId="0" borderId="0" xfId="0" applyFont="1" applyBorder="1" applyAlignment="1">
      <alignment/>
    </xf>
    <xf numFmtId="0" fontId="5" fillId="0" borderId="0" xfId="0" applyFont="1" applyBorder="1" applyAlignment="1">
      <alignment horizontal="left" indent="7"/>
    </xf>
    <xf numFmtId="0" fontId="10" fillId="0" borderId="0" xfId="0" applyFont="1" applyBorder="1" applyAlignment="1">
      <alignment/>
    </xf>
    <xf numFmtId="0" fontId="6" fillId="0" borderId="0" xfId="0" applyFont="1" applyBorder="1" applyAlignment="1">
      <alignment horizontal="left" indent="5"/>
    </xf>
    <xf numFmtId="0" fontId="6" fillId="0" borderId="0" xfId="0" applyFont="1" applyBorder="1" applyAlignment="1">
      <alignment/>
    </xf>
    <xf numFmtId="0" fontId="5" fillId="0" borderId="0" xfId="0" applyFont="1" applyBorder="1" applyAlignment="1">
      <alignment horizontal="left"/>
    </xf>
    <xf numFmtId="4" fontId="5" fillId="0" borderId="0" xfId="0" applyNumberFormat="1" applyFont="1" applyBorder="1" applyAlignment="1">
      <alignment/>
    </xf>
    <xf numFmtId="0" fontId="5" fillId="0" borderId="0" xfId="0" applyFont="1" applyBorder="1" applyAlignment="1">
      <alignment horizontal="justify"/>
    </xf>
    <xf numFmtId="0" fontId="5" fillId="0" borderId="0" xfId="0" applyFont="1" applyBorder="1" applyAlignment="1">
      <alignment horizontal="left" indent="5"/>
    </xf>
    <xf numFmtId="0" fontId="8" fillId="0" borderId="0" xfId="0" applyFont="1" applyBorder="1" applyAlignment="1">
      <alignment/>
    </xf>
    <xf numFmtId="3" fontId="5" fillId="0" borderId="0" xfId="0" applyNumberFormat="1" applyFont="1" applyBorder="1" applyAlignment="1">
      <alignment/>
    </xf>
    <xf numFmtId="0" fontId="12" fillId="0" borderId="0" xfId="0" applyFont="1" applyBorder="1" applyAlignment="1">
      <alignment/>
    </xf>
    <xf numFmtId="0" fontId="4" fillId="0" borderId="0" xfId="0" applyFont="1" applyBorder="1" applyAlignment="1">
      <alignment horizontal="center" vertical="top" wrapText="1"/>
    </xf>
    <xf numFmtId="0" fontId="12" fillId="0" borderId="14" xfId="0" applyFont="1" applyBorder="1" applyAlignment="1">
      <alignment/>
    </xf>
    <xf numFmtId="0" fontId="12" fillId="0" borderId="0" xfId="0" applyFont="1" applyBorder="1" applyAlignment="1">
      <alignment/>
    </xf>
    <xf numFmtId="0" fontId="11" fillId="0" borderId="0" xfId="0" applyFont="1" applyAlignment="1">
      <alignment/>
    </xf>
    <xf numFmtId="0" fontId="11" fillId="0" borderId="0" xfId="0" applyFont="1" applyBorder="1" applyAlignment="1">
      <alignment/>
    </xf>
    <xf numFmtId="0" fontId="12" fillId="0" borderId="10" xfId="0" applyFont="1" applyBorder="1" applyAlignment="1">
      <alignment/>
    </xf>
    <xf numFmtId="0" fontId="5" fillId="0" borderId="0" xfId="0" applyFont="1" applyBorder="1" applyAlignment="1">
      <alignment/>
    </xf>
    <xf numFmtId="0" fontId="13" fillId="0" borderId="0" xfId="0" applyFont="1" applyBorder="1" applyAlignment="1">
      <alignment/>
    </xf>
    <xf numFmtId="0" fontId="12" fillId="0" borderId="17" xfId="0" applyFont="1" applyBorder="1" applyAlignment="1">
      <alignment/>
    </xf>
    <xf numFmtId="4" fontId="5" fillId="0" borderId="0" xfId="0" applyNumberFormat="1" applyFont="1" applyBorder="1" applyAlignment="1">
      <alignment vertical="top" wrapText="1"/>
    </xf>
    <xf numFmtId="0" fontId="5" fillId="0" borderId="0" xfId="0" applyFont="1" applyBorder="1" applyAlignment="1">
      <alignment vertical="top" wrapText="1"/>
    </xf>
    <xf numFmtId="0" fontId="6" fillId="0" borderId="0" xfId="0" applyFont="1" applyBorder="1" applyAlignment="1">
      <alignment horizontal="center" vertical="top" wrapText="1"/>
    </xf>
    <xf numFmtId="0" fontId="5" fillId="0" borderId="0" xfId="0" applyFont="1" applyBorder="1" applyAlignment="1">
      <alignment wrapText="1"/>
    </xf>
    <xf numFmtId="0" fontId="6" fillId="0" borderId="0" xfId="0" applyFont="1" applyBorder="1" applyAlignment="1">
      <alignment vertical="top" wrapText="1"/>
    </xf>
    <xf numFmtId="0" fontId="5" fillId="0" borderId="0" xfId="0" applyFont="1" applyBorder="1" applyAlignment="1">
      <alignment horizontal="center" vertical="top" wrapText="1"/>
    </xf>
    <xf numFmtId="3" fontId="13" fillId="0" borderId="0" xfId="0" applyNumberFormat="1" applyFont="1" applyAlignment="1">
      <alignment/>
    </xf>
    <xf numFmtId="0" fontId="13" fillId="0" borderId="0" xfId="0" applyFont="1" applyAlignment="1">
      <alignment vertical="top" wrapText="1"/>
    </xf>
    <xf numFmtId="0" fontId="13" fillId="0" borderId="0" xfId="0" applyFont="1" applyAlignment="1">
      <alignment horizontal="center" vertical="top" wrapText="1"/>
    </xf>
    <xf numFmtId="0" fontId="2" fillId="0" borderId="0" xfId="55">
      <alignment/>
      <protection/>
    </xf>
    <xf numFmtId="2" fontId="2" fillId="0" borderId="0" xfId="55" applyNumberFormat="1">
      <alignment/>
      <protection/>
    </xf>
    <xf numFmtId="2" fontId="2" fillId="0" borderId="0" xfId="55" applyNumberFormat="1" applyFont="1" applyBorder="1" applyAlignment="1">
      <alignment horizontal="center"/>
      <protection/>
    </xf>
    <xf numFmtId="2" fontId="2" fillId="5" borderId="0" xfId="55" applyNumberFormat="1" applyFill="1" applyAlignment="1">
      <alignment horizontal="center" wrapText="1"/>
      <protection/>
    </xf>
    <xf numFmtId="2" fontId="2" fillId="0" borderId="0" xfId="55" applyNumberFormat="1" applyFill="1" applyAlignment="1">
      <alignment wrapText="1"/>
      <protection/>
    </xf>
    <xf numFmtId="0" fontId="24" fillId="0" borderId="0" xfId="55" applyFont="1">
      <alignment/>
      <protection/>
    </xf>
    <xf numFmtId="0" fontId="24" fillId="0" borderId="0" xfId="55" applyFont="1" applyAlignment="1">
      <alignment wrapText="1"/>
      <protection/>
    </xf>
    <xf numFmtId="2" fontId="24" fillId="0" borderId="0" xfId="55" applyNumberFormat="1" applyFont="1" applyAlignment="1">
      <alignment wrapText="1"/>
      <protection/>
    </xf>
    <xf numFmtId="2" fontId="2" fillId="0" borderId="0" xfId="55" applyNumberFormat="1" applyAlignment="1">
      <alignment wrapText="1"/>
      <protection/>
    </xf>
    <xf numFmtId="2" fontId="2" fillId="0" borderId="0" xfId="55" applyNumberFormat="1" applyBorder="1">
      <alignment/>
      <protection/>
    </xf>
    <xf numFmtId="0" fontId="2" fillId="0" borderId="0" xfId="55" applyNumberFormat="1">
      <alignment/>
      <protection/>
    </xf>
    <xf numFmtId="4" fontId="2" fillId="24" borderId="0" xfId="55" applyNumberFormat="1" applyFill="1">
      <alignment/>
      <protection/>
    </xf>
    <xf numFmtId="4" fontId="2" fillId="25" borderId="25" xfId="55" applyNumberFormat="1" applyFill="1" applyBorder="1">
      <alignment/>
      <protection/>
    </xf>
    <xf numFmtId="4" fontId="2" fillId="0" borderId="0" xfId="55" applyNumberFormat="1">
      <alignment/>
      <protection/>
    </xf>
    <xf numFmtId="0" fontId="2" fillId="0" borderId="0" xfId="55" applyFont="1">
      <alignment/>
      <protection/>
    </xf>
    <xf numFmtId="2" fontId="2" fillId="0" borderId="0" xfId="55" applyNumberFormat="1" applyFont="1">
      <alignment/>
      <protection/>
    </xf>
    <xf numFmtId="2" fontId="2" fillId="17" borderId="0" xfId="55" applyNumberFormat="1" applyFill="1">
      <alignment/>
      <protection/>
    </xf>
    <xf numFmtId="2" fontId="2" fillId="17" borderId="0" xfId="55" applyNumberFormat="1" applyFill="1" applyBorder="1">
      <alignment/>
      <protection/>
    </xf>
    <xf numFmtId="4" fontId="2" fillId="15" borderId="0" xfId="55" applyNumberFormat="1" applyFill="1">
      <alignment/>
      <protection/>
    </xf>
    <xf numFmtId="4" fontId="2" fillId="26" borderId="0" xfId="55" applyNumberFormat="1" applyFill="1">
      <alignment/>
      <protection/>
    </xf>
    <xf numFmtId="2" fontId="2" fillId="25" borderId="26" xfId="55" applyNumberFormat="1" applyFill="1" applyBorder="1">
      <alignment/>
      <protection/>
    </xf>
    <xf numFmtId="2" fontId="2" fillId="0" borderId="0" xfId="55" applyNumberFormat="1" applyFill="1">
      <alignment/>
      <protection/>
    </xf>
    <xf numFmtId="2" fontId="2" fillId="25" borderId="0" xfId="55" applyNumberFormat="1" applyFill="1">
      <alignment/>
      <protection/>
    </xf>
    <xf numFmtId="2" fontId="2" fillId="25" borderId="0" xfId="55" applyNumberFormat="1" applyFont="1" applyFill="1">
      <alignment/>
      <protection/>
    </xf>
    <xf numFmtId="0" fontId="2" fillId="0" borderId="0" xfId="55" applyAlignment="1">
      <alignment horizontal="center"/>
      <protection/>
    </xf>
    <xf numFmtId="0" fontId="2" fillId="0" borderId="0" xfId="55" applyAlignment="1">
      <alignment wrapText="1"/>
      <protection/>
    </xf>
    <xf numFmtId="2" fontId="2" fillId="25" borderId="0" xfId="55" applyNumberFormat="1" applyFill="1" applyBorder="1">
      <alignment/>
      <protection/>
    </xf>
    <xf numFmtId="2" fontId="25" fillId="0" borderId="0" xfId="55" applyNumberFormat="1" applyFont="1" applyAlignment="1">
      <alignment wrapText="1"/>
      <protection/>
    </xf>
    <xf numFmtId="4" fontId="2" fillId="0" borderId="0" xfId="55" applyNumberFormat="1" applyAlignment="1">
      <alignment wrapText="1"/>
      <protection/>
    </xf>
    <xf numFmtId="1" fontId="2" fillId="0" borderId="0" xfId="55" applyNumberFormat="1">
      <alignment/>
      <protection/>
    </xf>
    <xf numFmtId="165" fontId="2" fillId="4" borderId="0" xfId="55" applyNumberFormat="1" applyFill="1">
      <alignment/>
      <protection/>
    </xf>
    <xf numFmtId="2" fontId="2" fillId="24" borderId="0" xfId="55" applyNumberFormat="1" applyFill="1">
      <alignment/>
      <protection/>
    </xf>
    <xf numFmtId="4" fontId="2" fillId="27" borderId="0" xfId="55" applyNumberFormat="1" applyFill="1">
      <alignment/>
      <protection/>
    </xf>
    <xf numFmtId="4" fontId="2" fillId="4" borderId="0" xfId="55" applyNumberFormat="1" applyFill="1">
      <alignment/>
      <protection/>
    </xf>
    <xf numFmtId="2" fontId="2" fillId="0" borderId="0" xfId="55" applyNumberFormat="1" applyAlignment="1">
      <alignment horizontal="center"/>
      <protection/>
    </xf>
    <xf numFmtId="0" fontId="2" fillId="0" borderId="27" xfId="55" applyBorder="1">
      <alignment/>
      <protection/>
    </xf>
    <xf numFmtId="2" fontId="2" fillId="0" borderId="27" xfId="55" applyNumberFormat="1" applyBorder="1">
      <alignment/>
      <protection/>
    </xf>
    <xf numFmtId="2" fontId="2" fillId="0" borderId="27" xfId="55" applyNumberFormat="1" applyBorder="1" applyAlignment="1">
      <alignment horizontal="center"/>
      <protection/>
    </xf>
    <xf numFmtId="0" fontId="2" fillId="24" borderId="0" xfId="55" applyFill="1">
      <alignment/>
      <protection/>
    </xf>
    <xf numFmtId="0" fontId="2" fillId="24" borderId="0" xfId="55" applyNumberFormat="1" applyFill="1" applyAlignment="1">
      <alignment horizontal="center"/>
      <protection/>
    </xf>
    <xf numFmtId="2" fontId="2" fillId="26" borderId="0" xfId="55" applyNumberFormat="1" applyFill="1">
      <alignment/>
      <protection/>
    </xf>
    <xf numFmtId="2" fontId="2" fillId="0" borderId="25" xfId="55" applyNumberFormat="1" applyFill="1" applyBorder="1">
      <alignment/>
      <protection/>
    </xf>
    <xf numFmtId="2" fontId="2" fillId="0" borderId="25" xfId="55" applyNumberFormat="1" applyBorder="1">
      <alignment/>
      <protection/>
    </xf>
    <xf numFmtId="0" fontId="19" fillId="0" borderId="0" xfId="0" applyFont="1" applyAlignment="1">
      <alignment wrapText="1"/>
    </xf>
    <xf numFmtId="0" fontId="11" fillId="0" borderId="0" xfId="0" applyFont="1" applyFill="1" applyAlignment="1" applyProtection="1">
      <alignment/>
      <protection locked="0"/>
    </xf>
    <xf numFmtId="0" fontId="11" fillId="0" borderId="0" xfId="0" applyFont="1" applyAlignment="1" applyProtection="1">
      <alignment/>
      <protection locked="0"/>
    </xf>
    <xf numFmtId="0" fontId="26" fillId="0" borderId="0" xfId="0" applyFont="1" applyAlignment="1">
      <alignment wrapText="1"/>
    </xf>
    <xf numFmtId="0" fontId="11" fillId="0" borderId="0" xfId="0" applyFont="1" applyAlignment="1">
      <alignment horizontal="left" wrapText="1"/>
    </xf>
    <xf numFmtId="0" fontId="11" fillId="0" borderId="0" xfId="0" applyFont="1" applyFill="1" applyAlignment="1">
      <alignment wrapText="1"/>
    </xf>
    <xf numFmtId="0" fontId="11" fillId="0" borderId="0" xfId="0" applyFont="1" applyFill="1" applyAlignment="1">
      <alignment horizontal="left" wrapText="1"/>
    </xf>
    <xf numFmtId="164" fontId="11" fillId="0" borderId="0" xfId="42" applyNumberFormat="1" applyFont="1" applyFill="1" applyAlignment="1" applyProtection="1">
      <alignment/>
      <protection locked="0"/>
    </xf>
    <xf numFmtId="164" fontId="11" fillId="0" borderId="0" xfId="42" applyNumberFormat="1" applyFont="1" applyFill="1" applyAlignment="1" applyProtection="1">
      <alignment horizontal="right"/>
      <protection locked="0"/>
    </xf>
    <xf numFmtId="0" fontId="29" fillId="0" borderId="0" xfId="0" applyFont="1" applyAlignment="1">
      <alignment/>
    </xf>
    <xf numFmtId="0" fontId="12" fillId="0" borderId="0" xfId="0" applyFont="1" applyFill="1" applyAlignment="1">
      <alignment horizontal="center"/>
    </xf>
    <xf numFmtId="0" fontId="11" fillId="0" borderId="0" xfId="0" applyFont="1" applyAlignment="1">
      <alignment horizontal="left" wrapText="1" indent="7"/>
    </xf>
    <xf numFmtId="0" fontId="12" fillId="0" borderId="0" xfId="0" applyFont="1" applyAlignment="1">
      <alignment horizontal="left" wrapText="1"/>
    </xf>
    <xf numFmtId="0" fontId="11" fillId="0" borderId="28" xfId="0" applyFont="1" applyBorder="1" applyAlignment="1">
      <alignment horizontal="center" wrapText="1"/>
    </xf>
    <xf numFmtId="0" fontId="11" fillId="0" borderId="29" xfId="0" applyFont="1" applyBorder="1" applyAlignment="1">
      <alignment horizontal="center" wrapText="1"/>
    </xf>
    <xf numFmtId="0" fontId="11" fillId="0" borderId="30" xfId="0" applyFont="1" applyBorder="1" applyAlignment="1">
      <alignment horizontal="center" wrapText="1"/>
    </xf>
    <xf numFmtId="0" fontId="11" fillId="0" borderId="10" xfId="0" applyFont="1" applyBorder="1" applyAlignment="1">
      <alignment horizontal="center" wrapText="1"/>
    </xf>
    <xf numFmtId="0" fontId="11" fillId="0" borderId="23" xfId="0" applyFont="1" applyBorder="1" applyAlignment="1">
      <alignment horizontal="center" wrapText="1"/>
    </xf>
    <xf numFmtId="0" fontId="26" fillId="0" borderId="0" xfId="0" applyFont="1" applyFill="1" applyAlignment="1">
      <alignment horizontal="center"/>
    </xf>
    <xf numFmtId="0" fontId="11" fillId="0" borderId="0" xfId="0" applyFont="1" applyFill="1" applyAlignment="1">
      <alignment horizontal="left" indent="1"/>
    </xf>
    <xf numFmtId="0" fontId="11" fillId="0" borderId="0" xfId="0" applyFont="1" applyFill="1" applyAlignment="1">
      <alignment horizontal="left" indent="10"/>
    </xf>
    <xf numFmtId="0" fontId="11" fillId="0" borderId="0" xfId="0" applyFont="1" applyFill="1" applyAlignment="1">
      <alignment horizontal="left" indent="15"/>
    </xf>
    <xf numFmtId="0" fontId="11" fillId="0" borderId="0" xfId="0" applyFont="1" applyAlignment="1">
      <alignment horizontal="left" indent="3"/>
    </xf>
    <xf numFmtId="4" fontId="11" fillId="0" borderId="0" xfId="0" applyNumberFormat="1" applyFont="1" applyAlignment="1">
      <alignment/>
    </xf>
    <xf numFmtId="0" fontId="12" fillId="0" borderId="0" xfId="0" applyFont="1" applyFill="1" applyAlignment="1">
      <alignment wrapText="1"/>
    </xf>
    <xf numFmtId="0" fontId="28" fillId="0" borderId="0" xfId="0" applyFont="1" applyAlignment="1">
      <alignment/>
    </xf>
    <xf numFmtId="0" fontId="11" fillId="0" borderId="0" xfId="0" applyFont="1" applyAlignment="1">
      <alignment horizontal="justify"/>
    </xf>
    <xf numFmtId="0" fontId="27" fillId="0" borderId="0" xfId="0" applyFont="1" applyAlignment="1">
      <alignment/>
    </xf>
    <xf numFmtId="0" fontId="19" fillId="0" borderId="0" xfId="0" applyFont="1" applyFill="1" applyAlignment="1">
      <alignment wrapText="1"/>
    </xf>
    <xf numFmtId="8" fontId="11" fillId="0" borderId="0" xfId="0" applyNumberFormat="1" applyFont="1" applyAlignment="1">
      <alignment/>
    </xf>
    <xf numFmtId="8" fontId="27" fillId="0" borderId="0" xfId="0" applyNumberFormat="1" applyFont="1" applyAlignment="1">
      <alignment/>
    </xf>
    <xf numFmtId="0" fontId="27" fillId="0" borderId="0" xfId="0" applyFont="1" applyAlignment="1">
      <alignment horizontal="center"/>
    </xf>
    <xf numFmtId="8" fontId="11" fillId="0" borderId="0" xfId="0" applyNumberFormat="1" applyFont="1" applyAlignment="1">
      <alignment horizontal="center"/>
    </xf>
    <xf numFmtId="8" fontId="11" fillId="0" borderId="17" xfId="0" applyNumberFormat="1" applyFont="1" applyBorder="1" applyAlignment="1">
      <alignment horizontal="center"/>
    </xf>
    <xf numFmtId="8" fontId="11" fillId="0" borderId="17" xfId="0" applyNumberFormat="1" applyFont="1" applyBorder="1" applyAlignment="1">
      <alignment/>
    </xf>
    <xf numFmtId="0" fontId="11" fillId="0" borderId="14" xfId="0" applyFont="1" applyBorder="1" applyAlignment="1">
      <alignment/>
    </xf>
    <xf numFmtId="0" fontId="11" fillId="0" borderId="0" xfId="0" applyFont="1" applyAlignment="1">
      <alignment horizontal="left" indent="7"/>
    </xf>
    <xf numFmtId="0" fontId="8" fillId="0" borderId="0" xfId="0" applyFont="1" applyAlignment="1">
      <alignment horizontal="center"/>
    </xf>
    <xf numFmtId="0" fontId="12" fillId="0" borderId="0" xfId="0" applyFont="1" applyFill="1" applyAlignment="1">
      <alignment horizontal="left" wrapText="1"/>
    </xf>
    <xf numFmtId="0" fontId="8" fillId="0" borderId="0" xfId="0" applyFont="1" applyFill="1" applyAlignment="1">
      <alignment wrapText="1"/>
    </xf>
    <xf numFmtId="0" fontId="26" fillId="0" borderId="0" xfId="0" applyFont="1" applyAlignment="1">
      <alignment horizontal="center" wrapText="1"/>
    </xf>
    <xf numFmtId="0" fontId="12" fillId="0" borderId="0" xfId="0" applyFont="1" applyAlignment="1">
      <alignment horizontal="center" vertical="top" wrapText="1"/>
    </xf>
    <xf numFmtId="0" fontId="11" fillId="0" borderId="0" xfId="0" applyFont="1" applyAlignment="1">
      <alignment vertical="top" wrapText="1"/>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5" fillId="0" borderId="0" xfId="0" applyFont="1" applyBorder="1" applyAlignment="1">
      <alignment horizontal="left" vertical="top" wrapText="1"/>
    </xf>
    <xf numFmtId="0" fontId="11" fillId="0" borderId="0" xfId="0" applyFont="1" applyFill="1" applyAlignment="1">
      <alignment horizontal="left"/>
    </xf>
    <xf numFmtId="0" fontId="11" fillId="0" borderId="0" xfId="0" applyFont="1" applyBorder="1" applyAlignment="1">
      <alignment horizontal="center" vertical="top" wrapText="1"/>
    </xf>
    <xf numFmtId="0" fontId="12" fillId="0" borderId="0" xfId="0" applyFont="1" applyBorder="1" applyAlignment="1">
      <alignment horizontal="left" vertical="top" wrapText="1"/>
    </xf>
    <xf numFmtId="0" fontId="12" fillId="0" borderId="0" xfId="0" applyFont="1" applyBorder="1" applyAlignment="1">
      <alignment horizontal="center" vertical="top" wrapText="1"/>
    </xf>
    <xf numFmtId="2" fontId="24" fillId="0" borderId="0" xfId="55" applyNumberFormat="1" applyFont="1" applyAlignment="1">
      <alignment horizontal="center" wrapText="1"/>
      <protection/>
    </xf>
    <xf numFmtId="2" fontId="2" fillId="0" borderId="0" xfId="55" applyNumberFormat="1" applyFont="1">
      <alignment/>
      <protection/>
    </xf>
    <xf numFmtId="2" fontId="2" fillId="0" borderId="0" xfId="55" applyNumberFormat="1" applyBorder="1" applyAlignment="1">
      <alignment horizontal="center"/>
      <protection/>
    </xf>
    <xf numFmtId="2" fontId="2" fillId="0" borderId="0" xfId="55" applyNumberFormat="1" applyFont="1" applyBorder="1" applyAlignment="1">
      <alignment horizontal="center"/>
      <protection/>
    </xf>
    <xf numFmtId="0" fontId="11" fillId="0" borderId="0" xfId="0" applyNumberFormat="1" applyFont="1" applyAlignment="1">
      <alignment wrapText="1"/>
    </xf>
    <xf numFmtId="0" fontId="3" fillId="0" borderId="0" xfId="0" applyFont="1" applyAlignment="1" applyProtection="1">
      <alignment wrapText="1"/>
      <protection locked="0"/>
    </xf>
    <xf numFmtId="8" fontId="11" fillId="0" borderId="24" xfId="0" applyNumberFormat="1" applyFont="1" applyBorder="1" applyAlignment="1">
      <alignment horizontal="right"/>
    </xf>
    <xf numFmtId="8" fontId="11" fillId="0" borderId="24" xfId="0" applyNumberFormat="1" applyFont="1" applyBorder="1" applyAlignment="1">
      <alignment/>
    </xf>
    <xf numFmtId="0" fontId="12" fillId="0" borderId="28" xfId="0" applyFont="1" applyBorder="1" applyAlignment="1">
      <alignment horizontal="left"/>
    </xf>
    <xf numFmtId="0" fontId="19" fillId="0" borderId="0" xfId="0" applyFont="1" applyAlignment="1">
      <alignment horizontal="left" wrapText="1"/>
    </xf>
    <xf numFmtId="0" fontId="31" fillId="0" borderId="0" xfId="0" applyFont="1" applyAlignment="1">
      <alignment horizontal="center"/>
    </xf>
    <xf numFmtId="0" fontId="3" fillId="0" borderId="0" xfId="0" applyFont="1" applyAlignment="1">
      <alignment horizontal="justify"/>
    </xf>
    <xf numFmtId="0" fontId="20" fillId="0" borderId="0" xfId="0" applyFont="1" applyBorder="1" applyAlignment="1">
      <alignment/>
    </xf>
    <xf numFmtId="0" fontId="21" fillId="0" borderId="22" xfId="0" applyFont="1" applyBorder="1" applyAlignment="1">
      <alignment/>
    </xf>
    <xf numFmtId="2" fontId="2" fillId="0" borderId="27" xfId="55" applyNumberFormat="1" applyFont="1" applyBorder="1" applyAlignment="1">
      <alignment horizontal="center"/>
      <protection/>
    </xf>
    <xf numFmtId="0" fontId="2" fillId="0" borderId="27" xfId="55" applyFont="1" applyBorder="1" applyAlignment="1">
      <alignment horizontal="center"/>
      <protection/>
    </xf>
    <xf numFmtId="2" fontId="2" fillId="0" borderId="27" xfId="55" applyNumberFormat="1" applyBorder="1" applyAlignment="1">
      <alignment horizontal="center"/>
      <protection/>
    </xf>
    <xf numFmtId="0" fontId="5" fillId="0" borderId="0" xfId="0" applyFont="1" applyAlignment="1">
      <alignment wrapText="1"/>
    </xf>
    <xf numFmtId="0" fontId="11" fillId="0" borderId="0" xfId="0" applyFont="1" applyAlignment="1">
      <alignment/>
    </xf>
    <xf numFmtId="0" fontId="11" fillId="0" borderId="0" xfId="0" applyFont="1" applyAlignment="1">
      <alignment horizontal="right"/>
    </xf>
    <xf numFmtId="0" fontId="6" fillId="0" borderId="0" xfId="0" applyFont="1" applyAlignment="1">
      <alignment vertical="top" wrapText="1"/>
    </xf>
    <xf numFmtId="0" fontId="5" fillId="0" borderId="24" xfId="0" applyFont="1" applyBorder="1" applyAlignment="1">
      <alignment vertical="top" wrapText="1"/>
    </xf>
    <xf numFmtId="0" fontId="5" fillId="0" borderId="24" xfId="0" applyFont="1" applyBorder="1" applyAlignment="1">
      <alignment wrapText="1"/>
    </xf>
    <xf numFmtId="0" fontId="20" fillId="20" borderId="31" xfId="0" applyFont="1" applyFill="1" applyBorder="1" applyAlignment="1">
      <alignment/>
    </xf>
    <xf numFmtId="0" fontId="20" fillId="20" borderId="32" xfId="0" applyFont="1" applyFill="1" applyBorder="1" applyAlignment="1">
      <alignment/>
    </xf>
    <xf numFmtId="0" fontId="20" fillId="20" borderId="20" xfId="0" applyFont="1" applyFill="1" applyBorder="1" applyAlignment="1">
      <alignment/>
    </xf>
    <xf numFmtId="14" fontId="21" fillId="0" borderId="33" xfId="0" applyNumberFormat="1" applyFont="1" applyBorder="1" applyAlignment="1">
      <alignment horizontal="right"/>
    </xf>
    <xf numFmtId="0" fontId="21" fillId="0" borderId="33" xfId="0" applyFont="1" applyBorder="1" applyAlignment="1">
      <alignment/>
    </xf>
    <xf numFmtId="0" fontId="21" fillId="0" borderId="0" xfId="0" applyFont="1" applyAlignment="1">
      <alignment/>
    </xf>
    <xf numFmtId="0" fontId="20" fillId="0" borderId="0" xfId="0" applyFont="1" applyAlignment="1">
      <alignment/>
    </xf>
    <xf numFmtId="14" fontId="21" fillId="0" borderId="0" xfId="0" applyNumberFormat="1" applyFont="1" applyAlignment="1">
      <alignment horizontal="right"/>
    </xf>
    <xf numFmtId="0" fontId="20" fillId="0" borderId="13" xfId="0" applyFont="1" applyBorder="1" applyAlignment="1">
      <alignment/>
    </xf>
    <xf numFmtId="0" fontId="20" fillId="24" borderId="12" xfId="0" applyFont="1" applyFill="1" applyBorder="1" applyAlignment="1">
      <alignment/>
    </xf>
    <xf numFmtId="0" fontId="20" fillId="24" borderId="0" xfId="0" applyFont="1" applyFill="1" applyAlignment="1">
      <alignment/>
    </xf>
    <xf numFmtId="0" fontId="21" fillId="0" borderId="14" xfId="0" applyFont="1" applyBorder="1" applyAlignment="1">
      <alignment/>
    </xf>
    <xf numFmtId="0" fontId="21" fillId="0" borderId="12" xfId="0" applyFont="1" applyBorder="1" applyAlignment="1">
      <alignment/>
    </xf>
    <xf numFmtId="0" fontId="21" fillId="0" borderId="13" xfId="0" applyFont="1" applyBorder="1" applyAlignment="1">
      <alignment/>
    </xf>
    <xf numFmtId="0" fontId="21" fillId="0" borderId="30" xfId="0" applyFont="1" applyBorder="1" applyAlignment="1">
      <alignment/>
    </xf>
    <xf numFmtId="0" fontId="21" fillId="0" borderId="29" xfId="0" applyFont="1" applyBorder="1" applyAlignment="1">
      <alignment/>
    </xf>
    <xf numFmtId="0" fontId="21" fillId="0" borderId="34" xfId="0" applyFont="1" applyBorder="1" applyAlignment="1">
      <alignment/>
    </xf>
    <xf numFmtId="0" fontId="21" fillId="0" borderId="0" xfId="0" applyFont="1" applyBorder="1" applyAlignment="1">
      <alignment/>
    </xf>
    <xf numFmtId="0" fontId="21" fillId="0" borderId="35" xfId="0" applyFont="1" applyBorder="1" applyAlignment="1">
      <alignment/>
    </xf>
    <xf numFmtId="0" fontId="22" fillId="0" borderId="12" xfId="0" applyFont="1" applyBorder="1" applyAlignment="1">
      <alignment/>
    </xf>
    <xf numFmtId="0" fontId="22" fillId="0" borderId="0" xfId="0" applyFont="1" applyBorder="1" applyAlignment="1">
      <alignment/>
    </xf>
    <xf numFmtId="0" fontId="20" fillId="0" borderId="12"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westcentdeprschsam" xfId="55"/>
    <cellStyle name="Normal_Worksheet in  AUDIT   REVIEW REPORT - WRITE-UP"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2828925</xdr:colOff>
      <xdr:row>353</xdr:row>
      <xdr:rowOff>133350</xdr:rowOff>
    </xdr:from>
    <xdr:ext cx="180975" cy="266700"/>
    <xdr:sp fLocksText="0">
      <xdr:nvSpPr>
        <xdr:cNvPr id="1" name="TextBox 1"/>
        <xdr:cNvSpPr txBox="1">
          <a:spLocks noChangeArrowheads="1"/>
        </xdr:cNvSpPr>
      </xdr:nvSpPr>
      <xdr:spPr>
        <a:xfrm>
          <a:off x="2828925" y="908399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951"/>
  <sheetViews>
    <sheetView tabSelected="1" zoomScalePageLayoutView="0" workbookViewId="0" topLeftCell="A1">
      <selection activeCell="A1" sqref="A1"/>
    </sheetView>
  </sheetViews>
  <sheetFormatPr defaultColWidth="80.57421875" defaultRowHeight="15"/>
  <cols>
    <col min="1" max="1" width="80.57421875" style="8" customWidth="1"/>
    <col min="2" max="2" width="14.00390625" style="35" customWidth="1"/>
    <col min="3" max="3" width="13.7109375" style="35" customWidth="1"/>
    <col min="4" max="4" width="14.00390625" style="19" customWidth="1"/>
    <col min="5" max="5" width="80.57421875" style="117" customWidth="1"/>
    <col min="6" max="16" width="80.57421875" style="101" customWidth="1"/>
    <col min="17" max="16384" width="80.57421875" style="19" customWidth="1"/>
  </cols>
  <sheetData>
    <row r="1" ht="18.75">
      <c r="A1" s="49" t="s">
        <v>640</v>
      </c>
    </row>
    <row r="3" ht="15.75">
      <c r="A3" s="17" t="s">
        <v>207</v>
      </c>
    </row>
    <row r="4" ht="15.75">
      <c r="A4" s="17" t="s">
        <v>208</v>
      </c>
    </row>
    <row r="5" ht="15.75">
      <c r="A5" s="20" t="s">
        <v>209</v>
      </c>
    </row>
    <row r="6" ht="15.75">
      <c r="A6" s="17"/>
    </row>
    <row r="7" spans="1:4" ht="26.25">
      <c r="A7" s="52" t="s">
        <v>210</v>
      </c>
      <c r="B7" s="18"/>
      <c r="C7" s="18"/>
      <c r="D7" s="11"/>
    </row>
    <row r="8" spans="1:4" ht="15.75">
      <c r="A8" s="52" t="s">
        <v>211</v>
      </c>
      <c r="B8" s="18"/>
      <c r="C8" s="18"/>
      <c r="D8" s="11"/>
    </row>
    <row r="9" spans="1:4" ht="95.25" customHeight="1">
      <c r="A9" s="52" t="s">
        <v>25</v>
      </c>
      <c r="B9" s="18"/>
      <c r="C9" s="18"/>
      <c r="D9" s="11"/>
    </row>
    <row r="10" spans="1:4" ht="15.75">
      <c r="A10" s="52"/>
      <c r="B10" s="18"/>
      <c r="C10" s="18"/>
      <c r="D10" s="11"/>
    </row>
    <row r="11" spans="1:4" ht="15.75">
      <c r="A11" s="17" t="s">
        <v>218</v>
      </c>
      <c r="B11" s="18"/>
      <c r="C11" s="18"/>
      <c r="D11" s="11"/>
    </row>
    <row r="12" spans="1:4" ht="15.75">
      <c r="A12" s="21" t="s">
        <v>219</v>
      </c>
      <c r="B12" s="18"/>
      <c r="C12" s="18"/>
      <c r="D12" s="11"/>
    </row>
    <row r="13" spans="1:4" ht="15.75">
      <c r="A13" s="52"/>
      <c r="B13" s="18"/>
      <c r="C13" s="18"/>
      <c r="D13" s="11"/>
    </row>
    <row r="14" spans="1:4" ht="15.75">
      <c r="A14" s="52" t="s">
        <v>212</v>
      </c>
      <c r="B14" s="18"/>
      <c r="C14" s="18"/>
      <c r="D14" s="11"/>
    </row>
    <row r="15" spans="1:4" ht="15.75">
      <c r="A15" s="52"/>
      <c r="B15" s="18"/>
      <c r="C15" s="18"/>
      <c r="D15" s="11"/>
    </row>
    <row r="16" spans="1:4" ht="15.75">
      <c r="A16" s="11" t="s">
        <v>602</v>
      </c>
      <c r="B16" s="22">
        <v>3844069.63</v>
      </c>
      <c r="C16" s="18"/>
      <c r="D16" s="11" t="s">
        <v>213</v>
      </c>
    </row>
    <row r="17" spans="1:4" ht="15.75">
      <c r="A17" s="11" t="s">
        <v>603</v>
      </c>
      <c r="B17" s="22">
        <v>3239320.53</v>
      </c>
      <c r="C17" s="18"/>
      <c r="D17" s="11" t="s">
        <v>213</v>
      </c>
    </row>
    <row r="18" spans="1:4" ht="15.75">
      <c r="A18" s="112" t="s">
        <v>604</v>
      </c>
      <c r="B18" s="18"/>
      <c r="C18" s="18"/>
      <c r="D18" s="11" t="s">
        <v>213</v>
      </c>
    </row>
    <row r="19" spans="1:4" ht="15.75">
      <c r="A19" s="11" t="s">
        <v>605</v>
      </c>
      <c r="B19" s="22">
        <v>33180.58</v>
      </c>
      <c r="C19" s="18"/>
      <c r="D19" s="11" t="s">
        <v>213</v>
      </c>
    </row>
    <row r="20" spans="1:4" ht="15.75">
      <c r="A20" s="11" t="s">
        <v>260</v>
      </c>
      <c r="B20" s="22">
        <v>8740.15</v>
      </c>
      <c r="C20" s="18"/>
      <c r="D20" s="11" t="s">
        <v>213</v>
      </c>
    </row>
    <row r="21" spans="1:4" ht="15.75">
      <c r="A21" s="11" t="s">
        <v>606</v>
      </c>
      <c r="B21" s="22">
        <v>28674.83</v>
      </c>
      <c r="C21" s="18"/>
      <c r="D21" s="11" t="s">
        <v>213</v>
      </c>
    </row>
    <row r="22" spans="1:4" ht="15.75">
      <c r="A22" s="52" t="s">
        <v>217</v>
      </c>
      <c r="B22" s="22">
        <v>284023.58</v>
      </c>
      <c r="C22" s="18"/>
      <c r="D22" s="11" t="s">
        <v>213</v>
      </c>
    </row>
    <row r="23" spans="1:4" ht="15.75">
      <c r="A23" s="11" t="s">
        <v>261</v>
      </c>
      <c r="B23" s="18"/>
      <c r="C23" s="18"/>
      <c r="D23" s="11" t="s">
        <v>213</v>
      </c>
    </row>
    <row r="24" spans="1:4" ht="15.75">
      <c r="A24" s="11" t="s">
        <v>607</v>
      </c>
      <c r="B24" s="18"/>
      <c r="C24" s="22">
        <v>24409.48</v>
      </c>
      <c r="D24" s="11" t="s">
        <v>213</v>
      </c>
    </row>
    <row r="25" spans="1:4" ht="15.75">
      <c r="A25" s="11" t="s">
        <v>608</v>
      </c>
      <c r="B25" s="18"/>
      <c r="C25" s="22">
        <v>340524.56</v>
      </c>
      <c r="D25" s="11" t="s">
        <v>213</v>
      </c>
    </row>
    <row r="26" spans="1:4" ht="15.75">
      <c r="A26" s="11" t="s">
        <v>220</v>
      </c>
      <c r="B26" s="22"/>
      <c r="C26" s="22"/>
      <c r="D26" s="11"/>
    </row>
    <row r="27" spans="1:4" ht="15.75">
      <c r="A27" s="11" t="s">
        <v>609</v>
      </c>
      <c r="B27" s="22"/>
      <c r="C27" s="22"/>
      <c r="D27" s="11"/>
    </row>
    <row r="28" spans="1:4" ht="15.75">
      <c r="A28" s="192" t="s">
        <v>610</v>
      </c>
      <c r="B28" s="22"/>
      <c r="C28" s="22">
        <v>7073075.26</v>
      </c>
      <c r="D28" s="11"/>
    </row>
    <row r="29" spans="1:7" ht="15.75">
      <c r="A29" s="52" t="s">
        <v>215</v>
      </c>
      <c r="B29" s="22">
        <f>SUM(B16:B25)</f>
        <v>7438009.300000001</v>
      </c>
      <c r="C29" s="22">
        <f>SUM(C24:C25)</f>
        <v>364934.04</v>
      </c>
      <c r="D29" s="11"/>
      <c r="G29" s="117"/>
    </row>
    <row r="30" spans="1:4" ht="15.75">
      <c r="A30" s="52"/>
      <c r="B30" s="18"/>
      <c r="C30" s="18"/>
      <c r="D30" s="11"/>
    </row>
    <row r="31" spans="1:4" ht="26.25">
      <c r="A31" s="52" t="s">
        <v>216</v>
      </c>
      <c r="B31" s="18"/>
      <c r="C31" s="18"/>
      <c r="D31" s="11"/>
    </row>
    <row r="32" spans="1:4" ht="15.75">
      <c r="A32" s="52"/>
      <c r="B32" s="18"/>
      <c r="C32" s="18"/>
      <c r="D32" s="11"/>
    </row>
    <row r="33" spans="1:4" ht="39">
      <c r="A33" s="42" t="s">
        <v>26</v>
      </c>
      <c r="B33" s="18"/>
      <c r="C33" s="18"/>
      <c r="D33" s="11"/>
    </row>
    <row r="36" ht="15.75">
      <c r="A36" s="17" t="s">
        <v>221</v>
      </c>
    </row>
    <row r="37" ht="15.75">
      <c r="A37" s="21" t="s">
        <v>227</v>
      </c>
    </row>
    <row r="38" ht="15.75">
      <c r="A38" s="6"/>
    </row>
    <row r="39" spans="1:4" ht="15.75">
      <c r="A39" s="193" t="s">
        <v>27</v>
      </c>
      <c r="B39" s="18"/>
      <c r="C39" s="18"/>
      <c r="D39" s="11"/>
    </row>
    <row r="40" spans="1:4" ht="15.75">
      <c r="A40" s="52"/>
      <c r="B40" s="18"/>
      <c r="C40" s="18"/>
      <c r="D40" s="11"/>
    </row>
    <row r="41" spans="1:13" ht="15.75">
      <c r="A41" s="52" t="s">
        <v>222</v>
      </c>
      <c r="B41" s="18"/>
      <c r="C41" s="18"/>
      <c r="D41" s="11"/>
      <c r="K41" s="117"/>
      <c r="M41" s="117"/>
    </row>
    <row r="42" spans="1:4" ht="15.75">
      <c r="A42" s="12" t="s">
        <v>611</v>
      </c>
      <c r="B42" s="18" t="s">
        <v>223</v>
      </c>
      <c r="C42" s="18" t="s">
        <v>222</v>
      </c>
      <c r="D42" s="11" t="s">
        <v>213</v>
      </c>
    </row>
    <row r="43" spans="1:4" ht="15.75">
      <c r="A43" s="12" t="s">
        <v>262</v>
      </c>
      <c r="B43" s="18"/>
      <c r="C43" s="18" t="s">
        <v>226</v>
      </c>
      <c r="D43" s="11" t="s">
        <v>213</v>
      </c>
    </row>
    <row r="44" spans="1:4" ht="15.75">
      <c r="A44" s="52"/>
      <c r="B44" s="18"/>
      <c r="C44" s="18"/>
      <c r="D44" s="11"/>
    </row>
    <row r="45" spans="1:4" ht="15.75">
      <c r="A45" s="52" t="s">
        <v>224</v>
      </c>
      <c r="B45" s="18"/>
      <c r="C45" s="18"/>
      <c r="D45" s="11"/>
    </row>
    <row r="46" spans="1:4" ht="15.75">
      <c r="A46" s="52"/>
      <c r="B46" s="18"/>
      <c r="C46" s="18"/>
      <c r="D46" s="11"/>
    </row>
    <row r="47" spans="1:4" ht="26.25">
      <c r="A47" s="52" t="s">
        <v>225</v>
      </c>
      <c r="B47" s="18"/>
      <c r="C47" s="18"/>
      <c r="D47" s="11"/>
    </row>
    <row r="48" spans="1:4" ht="15.75">
      <c r="A48" s="52"/>
      <c r="B48" s="18"/>
      <c r="C48" s="18"/>
      <c r="D48" s="11"/>
    </row>
    <row r="50" ht="15.75">
      <c r="A50" s="23" t="s">
        <v>228</v>
      </c>
    </row>
    <row r="51" ht="15.75">
      <c r="A51" s="17" t="s">
        <v>571</v>
      </c>
    </row>
    <row r="52" ht="15.75">
      <c r="A52" s="17"/>
    </row>
    <row r="53" spans="1:4" ht="66" customHeight="1">
      <c r="A53" s="52" t="s">
        <v>570</v>
      </c>
      <c r="B53" s="18"/>
      <c r="C53" s="18"/>
      <c r="D53" s="11"/>
    </row>
    <row r="54" spans="1:4" ht="15.75">
      <c r="A54" s="52"/>
      <c r="B54" s="18"/>
      <c r="C54" s="18"/>
      <c r="D54" s="11"/>
    </row>
    <row r="55" spans="1:4" ht="15.75">
      <c r="A55" s="42" t="s">
        <v>574</v>
      </c>
      <c r="B55" s="18"/>
      <c r="C55" s="18"/>
      <c r="D55" s="11"/>
    </row>
    <row r="56" spans="1:4" ht="15.75">
      <c r="A56" s="52" t="s">
        <v>572</v>
      </c>
      <c r="B56" s="18" t="s">
        <v>328</v>
      </c>
      <c r="C56" s="18"/>
      <c r="D56" s="11" t="s">
        <v>573</v>
      </c>
    </row>
    <row r="57" spans="1:4" ht="15.75">
      <c r="A57" s="52" t="s">
        <v>217</v>
      </c>
      <c r="B57" s="18"/>
      <c r="C57" s="18" t="s">
        <v>328</v>
      </c>
      <c r="D57" s="11" t="s">
        <v>573</v>
      </c>
    </row>
    <row r="58" spans="1:4" ht="15.75">
      <c r="A58" s="52"/>
      <c r="B58" s="18"/>
      <c r="C58" s="18"/>
      <c r="D58" s="11"/>
    </row>
    <row r="59" spans="1:4" ht="15.75">
      <c r="A59" s="52" t="s">
        <v>575</v>
      </c>
      <c r="B59" s="18"/>
      <c r="C59" s="18"/>
      <c r="D59" s="11"/>
    </row>
    <row r="62" ht="18.75">
      <c r="A62" s="49" t="s">
        <v>682</v>
      </c>
    </row>
    <row r="63" ht="15.75">
      <c r="A63" s="7"/>
    </row>
    <row r="64" ht="90">
      <c r="A64" s="52" t="s">
        <v>229</v>
      </c>
    </row>
    <row r="65" ht="15.75">
      <c r="A65" s="52"/>
    </row>
    <row r="66" ht="39">
      <c r="A66" s="52" t="s">
        <v>28</v>
      </c>
    </row>
    <row r="67" ht="15.75">
      <c r="A67" s="52"/>
    </row>
    <row r="68" ht="54" customHeight="1">
      <c r="A68" s="194" t="s">
        <v>248</v>
      </c>
    </row>
    <row r="69" ht="90" customHeight="1">
      <c r="A69" s="194" t="s">
        <v>576</v>
      </c>
    </row>
    <row r="70" ht="39.75" customHeight="1">
      <c r="A70" s="194" t="s">
        <v>577</v>
      </c>
    </row>
    <row r="71" ht="90" customHeight="1">
      <c r="A71" s="54" t="s">
        <v>578</v>
      </c>
    </row>
    <row r="72" ht="15.75">
      <c r="A72" s="52"/>
    </row>
    <row r="73" ht="51.75">
      <c r="A73" s="194" t="s">
        <v>249</v>
      </c>
    </row>
    <row r="76" ht="15.75">
      <c r="A76" s="17" t="s">
        <v>230</v>
      </c>
    </row>
    <row r="77" ht="15.75">
      <c r="A77" s="21" t="s">
        <v>246</v>
      </c>
    </row>
    <row r="78" spans="9:12" ht="15.75">
      <c r="I78" s="117"/>
      <c r="L78" s="117"/>
    </row>
    <row r="79" spans="1:10" ht="15.75">
      <c r="A79" s="13" t="s">
        <v>263</v>
      </c>
      <c r="B79" s="18" t="s">
        <v>226</v>
      </c>
      <c r="C79" s="18"/>
      <c r="D79" s="11" t="s">
        <v>214</v>
      </c>
      <c r="F79" s="118"/>
      <c r="G79" s="118"/>
      <c r="J79" s="118"/>
    </row>
    <row r="80" spans="1:10" ht="15.75">
      <c r="A80" s="13" t="s">
        <v>612</v>
      </c>
      <c r="B80" s="18" t="s">
        <v>226</v>
      </c>
      <c r="C80" s="18"/>
      <c r="D80" s="11" t="s">
        <v>214</v>
      </c>
      <c r="F80" s="118"/>
      <c r="G80" s="118"/>
      <c r="J80" s="118"/>
    </row>
    <row r="81" spans="1:10" ht="15.75">
      <c r="A81" s="13" t="s">
        <v>264</v>
      </c>
      <c r="B81" s="18" t="s">
        <v>226</v>
      </c>
      <c r="C81" s="18"/>
      <c r="D81" s="11" t="s">
        <v>214</v>
      </c>
      <c r="F81" s="118"/>
      <c r="G81" s="118"/>
      <c r="J81" s="118"/>
    </row>
    <row r="82" spans="1:4" ht="15.75">
      <c r="A82" s="13" t="s">
        <v>265</v>
      </c>
      <c r="B82" s="18" t="s">
        <v>226</v>
      </c>
      <c r="C82" s="18"/>
      <c r="D82" s="11" t="s">
        <v>214</v>
      </c>
    </row>
    <row r="83" spans="1:4" ht="15.75">
      <c r="A83" s="13" t="s">
        <v>581</v>
      </c>
      <c r="B83" s="18" t="s">
        <v>226</v>
      </c>
      <c r="C83" s="18"/>
      <c r="D83" s="11" t="s">
        <v>214</v>
      </c>
    </row>
    <row r="84" spans="1:4" ht="15.75">
      <c r="A84" s="13" t="s">
        <v>266</v>
      </c>
      <c r="B84" s="18" t="s">
        <v>226</v>
      </c>
      <c r="C84" s="25" t="s">
        <v>231</v>
      </c>
      <c r="D84" s="11" t="s">
        <v>214</v>
      </c>
    </row>
    <row r="85" spans="1:13" ht="15.75">
      <c r="A85" s="13" t="s">
        <v>267</v>
      </c>
      <c r="B85" s="18" t="s">
        <v>226</v>
      </c>
      <c r="C85" s="25" t="s">
        <v>231</v>
      </c>
      <c r="D85" s="11" t="s">
        <v>214</v>
      </c>
      <c r="H85" s="118"/>
      <c r="M85" s="118"/>
    </row>
    <row r="86" spans="1:13" ht="15.75">
      <c r="A86" s="14" t="s">
        <v>237</v>
      </c>
      <c r="B86" s="18"/>
      <c r="C86" s="18" t="s">
        <v>226</v>
      </c>
      <c r="D86" s="11" t="s">
        <v>213</v>
      </c>
      <c r="H86" s="118"/>
      <c r="M86" s="118"/>
    </row>
    <row r="87" spans="1:4" ht="15.75">
      <c r="A87" s="13" t="s">
        <v>268</v>
      </c>
      <c r="B87" s="18"/>
      <c r="C87" s="18" t="s">
        <v>226</v>
      </c>
      <c r="D87" s="11" t="s">
        <v>214</v>
      </c>
    </row>
    <row r="88" spans="1:4" ht="15.75">
      <c r="A88" s="13" t="s">
        <v>269</v>
      </c>
      <c r="B88" s="18"/>
      <c r="C88" s="18" t="s">
        <v>226</v>
      </c>
      <c r="D88" s="11" t="s">
        <v>214</v>
      </c>
    </row>
    <row r="89" spans="1:4" ht="15.75">
      <c r="A89" s="13" t="s">
        <v>582</v>
      </c>
      <c r="B89" s="18"/>
      <c r="C89" s="18" t="s">
        <v>226</v>
      </c>
      <c r="D89" s="11" t="s">
        <v>214</v>
      </c>
    </row>
    <row r="90" spans="1:4" ht="15.75">
      <c r="A90" s="13" t="s">
        <v>270</v>
      </c>
      <c r="B90" s="18"/>
      <c r="C90" s="18" t="s">
        <v>226</v>
      </c>
      <c r="D90" s="11" t="s">
        <v>214</v>
      </c>
    </row>
    <row r="91" spans="1:4" ht="15.75">
      <c r="A91" s="13" t="s">
        <v>271</v>
      </c>
      <c r="B91" s="18"/>
      <c r="C91" s="18" t="s">
        <v>226</v>
      </c>
      <c r="D91" s="11" t="s">
        <v>214</v>
      </c>
    </row>
    <row r="93" ht="15.75">
      <c r="A93" s="52" t="s">
        <v>232</v>
      </c>
    </row>
    <row r="94" ht="8.25" customHeight="1">
      <c r="A94" s="52"/>
    </row>
    <row r="95" ht="25.5" customHeight="1">
      <c r="A95" s="195" t="s">
        <v>233</v>
      </c>
    </row>
    <row r="97" ht="15.75">
      <c r="A97" s="24"/>
    </row>
    <row r="98" ht="15.75">
      <c r="A98" s="17" t="s">
        <v>234</v>
      </c>
    </row>
    <row r="99" ht="15.75">
      <c r="A99" s="17" t="s">
        <v>254</v>
      </c>
    </row>
    <row r="101" ht="51.75">
      <c r="A101" s="52" t="s">
        <v>235</v>
      </c>
    </row>
    <row r="102" ht="15.75">
      <c r="A102" s="52"/>
    </row>
    <row r="103" ht="15.75">
      <c r="A103" s="52"/>
    </row>
    <row r="104" ht="26.25">
      <c r="A104" s="52" t="s">
        <v>236</v>
      </c>
    </row>
    <row r="106" spans="1:6" ht="15.75">
      <c r="A106" s="17"/>
      <c r="D106" s="26"/>
      <c r="E106" s="119"/>
      <c r="F106" s="117"/>
    </row>
    <row r="107" ht="15.75">
      <c r="F107" s="101" t="s">
        <v>211</v>
      </c>
    </row>
    <row r="108" spans="1:4" ht="15.75">
      <c r="A108" s="52" t="s">
        <v>237</v>
      </c>
      <c r="B108" s="27">
        <v>443111.25</v>
      </c>
      <c r="C108" s="18" t="s">
        <v>238</v>
      </c>
      <c r="D108" s="11" t="s">
        <v>213</v>
      </c>
    </row>
    <row r="109" spans="1:4" ht="15.75">
      <c r="A109" s="52" t="s">
        <v>639</v>
      </c>
      <c r="B109" s="18"/>
      <c r="C109" s="27">
        <v>443111.25</v>
      </c>
      <c r="D109" s="11" t="s">
        <v>214</v>
      </c>
    </row>
    <row r="111" ht="15.75">
      <c r="A111" s="28"/>
    </row>
    <row r="112" ht="15.75">
      <c r="A112" s="17" t="s">
        <v>239</v>
      </c>
    </row>
    <row r="113" ht="15.75">
      <c r="A113" s="17" t="s">
        <v>253</v>
      </c>
    </row>
    <row r="114" ht="15.75">
      <c r="A114" s="29"/>
    </row>
    <row r="115" spans="1:4" ht="39">
      <c r="A115" s="54" t="s">
        <v>29</v>
      </c>
      <c r="B115" s="18"/>
      <c r="C115" s="18"/>
      <c r="D115" s="11"/>
    </row>
    <row r="116" spans="1:4" ht="15.75">
      <c r="A116" s="14" t="s">
        <v>237</v>
      </c>
      <c r="B116" s="18" t="s">
        <v>226</v>
      </c>
      <c r="C116" s="18"/>
      <c r="D116" s="11" t="s">
        <v>213</v>
      </c>
    </row>
    <row r="117" spans="1:4" ht="15.75">
      <c r="A117" s="191" t="s">
        <v>579</v>
      </c>
      <c r="B117" s="18"/>
      <c r="C117" s="18" t="s">
        <v>226</v>
      </c>
      <c r="D117" s="11" t="s">
        <v>214</v>
      </c>
    </row>
    <row r="118" spans="1:4" ht="15.75">
      <c r="A118" s="233"/>
      <c r="B118" s="18"/>
      <c r="C118" s="18"/>
      <c r="D118" s="11"/>
    </row>
    <row r="119" spans="1:4" ht="15.75">
      <c r="A119" s="234" t="s">
        <v>174</v>
      </c>
      <c r="B119" s="18"/>
      <c r="C119" s="18"/>
      <c r="D119" s="11"/>
    </row>
    <row r="120" spans="1:4" ht="15.75">
      <c r="A120" s="234" t="s">
        <v>250</v>
      </c>
      <c r="B120" s="18"/>
      <c r="C120" s="18"/>
      <c r="D120" s="11"/>
    </row>
    <row r="121" spans="1:4" ht="25.5">
      <c r="A121" s="234" t="s">
        <v>64</v>
      </c>
      <c r="B121" s="18"/>
      <c r="C121" s="18"/>
      <c r="D121" s="11"/>
    </row>
    <row r="122" spans="1:4" ht="15.75">
      <c r="A122" s="234" t="s">
        <v>251</v>
      </c>
      <c r="B122" s="18"/>
      <c r="C122" s="18"/>
      <c r="D122" s="11"/>
    </row>
    <row r="123" spans="1:4" ht="25.5">
      <c r="A123" s="234" t="s">
        <v>252</v>
      </c>
      <c r="B123" s="18"/>
      <c r="C123" s="18"/>
      <c r="D123" s="11"/>
    </row>
    <row r="124" ht="15.75">
      <c r="A124" s="235"/>
    </row>
    <row r="125" ht="15.75">
      <c r="A125" s="195" t="s">
        <v>63</v>
      </c>
    </row>
    <row r="126" ht="15.75">
      <c r="A126" s="196"/>
    </row>
    <row r="127" ht="15.75">
      <c r="A127" s="24"/>
    </row>
    <row r="128" ht="15.75">
      <c r="A128" s="24"/>
    </row>
    <row r="129" ht="15.75">
      <c r="A129" s="24"/>
    </row>
    <row r="130" ht="15.75">
      <c r="A130" s="200" t="s">
        <v>375</v>
      </c>
    </row>
    <row r="131" ht="15.75">
      <c r="A131" s="24"/>
    </row>
    <row r="132" ht="15.75">
      <c r="A132" s="17" t="s">
        <v>240</v>
      </c>
    </row>
    <row r="133" ht="15.75">
      <c r="A133" s="17" t="s">
        <v>255</v>
      </c>
    </row>
    <row r="134" ht="15.75">
      <c r="A134" s="7"/>
    </row>
    <row r="135" spans="1:9" ht="15.75">
      <c r="A135" s="52" t="s">
        <v>247</v>
      </c>
      <c r="B135" s="18" t="s">
        <v>226</v>
      </c>
      <c r="C135" s="18"/>
      <c r="D135" s="11" t="s">
        <v>213</v>
      </c>
      <c r="F135" s="117"/>
      <c r="I135" s="117"/>
    </row>
    <row r="136" spans="1:8" ht="15.75">
      <c r="A136" s="52" t="s">
        <v>580</v>
      </c>
      <c r="B136" s="18"/>
      <c r="C136" s="18" t="s">
        <v>226</v>
      </c>
      <c r="D136" s="11" t="s">
        <v>214</v>
      </c>
      <c r="G136" s="117"/>
      <c r="H136" s="117"/>
    </row>
    <row r="138" ht="39">
      <c r="A138" s="190" t="s">
        <v>30</v>
      </c>
    </row>
    <row r="139" ht="15.75">
      <c r="A139" s="54"/>
    </row>
    <row r="140" ht="26.25">
      <c r="A140" s="190" t="s">
        <v>31</v>
      </c>
    </row>
    <row r="141" ht="15.75">
      <c r="A141" s="30"/>
    </row>
    <row r="143" ht="15.75">
      <c r="A143" s="17" t="s">
        <v>243</v>
      </c>
    </row>
    <row r="144" ht="15.75">
      <c r="A144" s="17" t="s">
        <v>256</v>
      </c>
    </row>
    <row r="145" ht="15.75">
      <c r="A145" s="7"/>
    </row>
    <row r="146" spans="1:4" ht="15.75">
      <c r="A146" s="190" t="s">
        <v>244</v>
      </c>
      <c r="B146" s="18"/>
      <c r="C146" s="18"/>
      <c r="D146" s="11"/>
    </row>
    <row r="147" spans="1:4" ht="15.75">
      <c r="A147" s="31" t="s">
        <v>581</v>
      </c>
      <c r="B147" s="18" t="s">
        <v>226</v>
      </c>
      <c r="C147" s="18"/>
      <c r="D147" s="11" t="s">
        <v>214</v>
      </c>
    </row>
    <row r="148" spans="1:4" ht="15.75">
      <c r="A148" s="32" t="s">
        <v>245</v>
      </c>
      <c r="B148" s="18"/>
      <c r="C148" s="11" t="s">
        <v>242</v>
      </c>
      <c r="D148" s="11" t="s">
        <v>214</v>
      </c>
    </row>
    <row r="149" spans="1:4" ht="15.75">
      <c r="A149" s="32" t="s">
        <v>241</v>
      </c>
      <c r="B149" s="18"/>
      <c r="C149" s="11" t="s">
        <v>272</v>
      </c>
      <c r="D149" s="11" t="s">
        <v>213</v>
      </c>
    </row>
    <row r="150" ht="15.75">
      <c r="J150" s="117"/>
    </row>
    <row r="152" ht="51.75">
      <c r="A152" s="190" t="s">
        <v>32</v>
      </c>
    </row>
    <row r="153" ht="26.25">
      <c r="A153" s="52" t="s">
        <v>175</v>
      </c>
    </row>
    <row r="154" ht="26.25">
      <c r="A154" s="190" t="s">
        <v>33</v>
      </c>
    </row>
    <row r="156" ht="15.75">
      <c r="A156" s="24"/>
    </row>
    <row r="157" ht="15.75">
      <c r="A157" s="17" t="s">
        <v>14</v>
      </c>
    </row>
    <row r="158" ht="15.75">
      <c r="A158" s="17" t="s">
        <v>15</v>
      </c>
    </row>
    <row r="159" ht="15.75">
      <c r="A159" s="17" t="s">
        <v>257</v>
      </c>
    </row>
    <row r="160" spans="1:6" ht="15.75">
      <c r="A160" s="7"/>
      <c r="F160" s="120" t="s">
        <v>258</v>
      </c>
    </row>
    <row r="161" spans="1:4" ht="15.75">
      <c r="A161" s="54" t="s">
        <v>683</v>
      </c>
      <c r="B161" s="18"/>
      <c r="C161" s="18" t="s">
        <v>328</v>
      </c>
      <c r="D161" s="11" t="s">
        <v>213</v>
      </c>
    </row>
    <row r="162" spans="1:4" ht="15.75">
      <c r="A162" s="52" t="s">
        <v>609</v>
      </c>
      <c r="B162" s="18" t="s">
        <v>328</v>
      </c>
      <c r="C162" s="18"/>
      <c r="D162" s="11" t="s">
        <v>214</v>
      </c>
    </row>
    <row r="163" spans="1:4" ht="15.75">
      <c r="A163" s="31" t="s">
        <v>631</v>
      </c>
      <c r="B163" s="18" t="s">
        <v>328</v>
      </c>
      <c r="C163" s="18"/>
      <c r="D163" s="11" t="s">
        <v>213</v>
      </c>
    </row>
    <row r="164" spans="1:4" ht="15.75">
      <c r="A164" s="32" t="s">
        <v>632</v>
      </c>
      <c r="B164" s="18" t="s">
        <v>328</v>
      </c>
      <c r="C164" s="18"/>
      <c r="D164" s="11" t="s">
        <v>213</v>
      </c>
    </row>
    <row r="165" spans="1:4" ht="15.75">
      <c r="A165" s="32" t="s">
        <v>633</v>
      </c>
      <c r="B165" s="18" t="s">
        <v>328</v>
      </c>
      <c r="C165" s="18"/>
      <c r="D165" s="11" t="s">
        <v>213</v>
      </c>
    </row>
    <row r="166" spans="1:4" ht="15.75">
      <c r="A166" s="32" t="s">
        <v>634</v>
      </c>
      <c r="B166" s="18" t="s">
        <v>328</v>
      </c>
      <c r="C166" s="18"/>
      <c r="D166" s="11" t="s">
        <v>213</v>
      </c>
    </row>
    <row r="167" spans="1:5" ht="15.75">
      <c r="A167" s="32" t="s">
        <v>635</v>
      </c>
      <c r="B167" s="18" t="s">
        <v>328</v>
      </c>
      <c r="C167" s="18"/>
      <c r="D167" s="11" t="s">
        <v>213</v>
      </c>
      <c r="E167" s="117" t="s">
        <v>273</v>
      </c>
    </row>
    <row r="168" spans="1:4" ht="15.75">
      <c r="A168" s="32" t="s">
        <v>636</v>
      </c>
      <c r="B168" s="18" t="s">
        <v>328</v>
      </c>
      <c r="C168" s="18"/>
      <c r="D168" s="11" t="s">
        <v>213</v>
      </c>
    </row>
    <row r="169" spans="1:4" ht="15.75">
      <c r="A169" s="32" t="s">
        <v>637</v>
      </c>
      <c r="B169" s="18" t="s">
        <v>328</v>
      </c>
      <c r="C169" s="18"/>
      <c r="D169" s="11" t="s">
        <v>213</v>
      </c>
    </row>
    <row r="170" spans="1:4" ht="15.75">
      <c r="A170" s="236" t="s">
        <v>638</v>
      </c>
      <c r="B170" s="18" t="s">
        <v>328</v>
      </c>
      <c r="C170" s="18"/>
      <c r="D170" s="11" t="s">
        <v>213</v>
      </c>
    </row>
    <row r="171" spans="1:4" ht="15.75">
      <c r="A171" s="195" t="s">
        <v>607</v>
      </c>
      <c r="B171" s="18" t="s">
        <v>328</v>
      </c>
      <c r="C171" s="18"/>
      <c r="D171" s="11" t="s">
        <v>213</v>
      </c>
    </row>
    <row r="172" spans="1:4" ht="15.75">
      <c r="A172" s="32"/>
      <c r="B172" s="18"/>
      <c r="C172" s="18"/>
      <c r="D172" s="11"/>
    </row>
    <row r="173" spans="1:4" ht="51.75">
      <c r="A173" s="52" t="s">
        <v>185</v>
      </c>
      <c r="B173" s="18"/>
      <c r="C173" s="18"/>
      <c r="D173" s="11"/>
    </row>
    <row r="174" spans="1:4" ht="15.75">
      <c r="A174" s="33"/>
      <c r="B174" s="18"/>
      <c r="C174" s="18"/>
      <c r="D174" s="11"/>
    </row>
    <row r="175" spans="1:7" ht="26.25">
      <c r="A175" s="52" t="s">
        <v>34</v>
      </c>
      <c r="B175" s="18"/>
      <c r="C175" s="18"/>
      <c r="D175" s="11"/>
      <c r="G175" s="117"/>
    </row>
    <row r="176" ht="15.75">
      <c r="G176" s="117"/>
    </row>
    <row r="177" ht="15.75">
      <c r="A177" s="8" t="s">
        <v>211</v>
      </c>
    </row>
    <row r="178" ht="18.75">
      <c r="A178" s="49" t="s">
        <v>621</v>
      </c>
    </row>
    <row r="179" ht="18.75">
      <c r="A179" s="49"/>
    </row>
    <row r="180" ht="26.25">
      <c r="A180" s="194" t="s">
        <v>65</v>
      </c>
    </row>
    <row r="182" spans="1:2" ht="120.75" customHeight="1">
      <c r="A182" s="195" t="s">
        <v>583</v>
      </c>
      <c r="B182" s="18"/>
    </row>
    <row r="183" spans="1:2" ht="15.75">
      <c r="A183" s="52"/>
      <c r="B183" s="18"/>
    </row>
    <row r="184" spans="1:2" ht="26.25">
      <c r="A184" s="52" t="s">
        <v>584</v>
      </c>
      <c r="B184" s="18"/>
    </row>
    <row r="185" spans="1:2" ht="15.75">
      <c r="A185" s="11"/>
      <c r="B185" s="18"/>
    </row>
    <row r="186" spans="1:2" ht="15.75">
      <c r="A186" s="11" t="s">
        <v>622</v>
      </c>
      <c r="B186" s="27">
        <v>-790206.16</v>
      </c>
    </row>
    <row r="187" spans="1:2" ht="15.75">
      <c r="A187" s="11" t="s">
        <v>585</v>
      </c>
      <c r="B187" s="18"/>
    </row>
    <row r="188" spans="1:2" ht="15.75">
      <c r="A188" s="11" t="s">
        <v>623</v>
      </c>
      <c r="B188" s="27">
        <v>-821341.26</v>
      </c>
    </row>
    <row r="189" spans="1:2" ht="15.75">
      <c r="A189" s="11"/>
      <c r="B189" s="18"/>
    </row>
    <row r="190" spans="1:2" ht="15.75">
      <c r="A190" s="11" t="s">
        <v>624</v>
      </c>
      <c r="B190" s="27">
        <v>31135.1</v>
      </c>
    </row>
    <row r="191" spans="1:2" ht="15.75">
      <c r="A191" s="11"/>
      <c r="B191" s="18"/>
    </row>
    <row r="192" spans="1:2" ht="15.75">
      <c r="A192" s="11" t="s">
        <v>586</v>
      </c>
      <c r="B192" s="18"/>
    </row>
    <row r="193" spans="1:2" ht="15.75">
      <c r="A193" s="52"/>
      <c r="B193" s="18"/>
    </row>
    <row r="195" ht="15.75">
      <c r="A195" s="34" t="s">
        <v>274</v>
      </c>
    </row>
    <row r="196" ht="15.75">
      <c r="A196" s="34" t="s">
        <v>275</v>
      </c>
    </row>
    <row r="197" ht="18.75">
      <c r="A197" s="1"/>
    </row>
    <row r="198" spans="1:4" ht="15.75">
      <c r="A198" s="192" t="s">
        <v>613</v>
      </c>
      <c r="B198" s="197"/>
      <c r="C198" s="197"/>
      <c r="D198" s="192" t="s">
        <v>213</v>
      </c>
    </row>
    <row r="199" spans="1:4" ht="15.75">
      <c r="A199" s="192" t="s">
        <v>614</v>
      </c>
      <c r="B199" s="197"/>
      <c r="C199" s="197"/>
      <c r="D199" s="192" t="s">
        <v>213</v>
      </c>
    </row>
    <row r="200" spans="1:4" ht="15.75">
      <c r="A200" s="14" t="s">
        <v>220</v>
      </c>
      <c r="B200" s="197"/>
      <c r="C200" s="197"/>
      <c r="D200" s="192" t="s">
        <v>213</v>
      </c>
    </row>
    <row r="201" spans="1:4" ht="15.75">
      <c r="A201" s="11"/>
      <c r="B201" s="18"/>
      <c r="C201" s="18"/>
      <c r="D201" s="11"/>
    </row>
    <row r="202" spans="1:5" ht="26.25">
      <c r="A202" s="52" t="s">
        <v>587</v>
      </c>
      <c r="B202" s="11"/>
      <c r="C202" s="11" t="s">
        <v>346</v>
      </c>
      <c r="D202" s="11" t="s">
        <v>211</v>
      </c>
      <c r="E202" s="117" t="s">
        <v>360</v>
      </c>
    </row>
    <row r="203" spans="1:5" ht="15">
      <c r="A203" s="52"/>
      <c r="B203" s="11"/>
      <c r="C203" s="11"/>
      <c r="D203" s="11"/>
      <c r="E203" s="101"/>
    </row>
    <row r="204" spans="1:11" ht="39">
      <c r="A204" s="52" t="s">
        <v>588</v>
      </c>
      <c r="B204" s="11"/>
      <c r="C204" s="11"/>
      <c r="D204" s="11" t="s">
        <v>211</v>
      </c>
      <c r="E204" s="101"/>
      <c r="F204" s="117" t="s">
        <v>348</v>
      </c>
      <c r="H204" s="117"/>
      <c r="K204" s="117"/>
    </row>
    <row r="205" ht="15.75">
      <c r="A205" s="4"/>
    </row>
    <row r="207" ht="15.75">
      <c r="A207" s="34" t="s">
        <v>276</v>
      </c>
    </row>
    <row r="208" ht="15.75">
      <c r="A208" s="34" t="s">
        <v>277</v>
      </c>
    </row>
    <row r="209" ht="18.75">
      <c r="A209" s="1"/>
    </row>
    <row r="210" spans="1:4" ht="15.75">
      <c r="A210" s="14" t="s">
        <v>220</v>
      </c>
      <c r="B210" s="198"/>
      <c r="C210" s="197"/>
      <c r="D210" s="192" t="s">
        <v>213</v>
      </c>
    </row>
    <row r="211" spans="1:4" ht="15.75">
      <c r="A211" s="192" t="s">
        <v>592</v>
      </c>
      <c r="B211" s="197"/>
      <c r="C211" s="198"/>
      <c r="D211" s="192" t="s">
        <v>213</v>
      </c>
    </row>
    <row r="212" spans="1:4" ht="15.75">
      <c r="A212" s="191" t="s">
        <v>593</v>
      </c>
      <c r="B212" s="197"/>
      <c r="C212" s="198"/>
      <c r="D212" s="192" t="s">
        <v>213</v>
      </c>
    </row>
    <row r="213" spans="1:4" ht="15.75">
      <c r="A213" s="11"/>
      <c r="B213" s="18"/>
      <c r="C213" s="18"/>
      <c r="D213" s="11"/>
    </row>
    <row r="214" spans="1:5" ht="15">
      <c r="A214" s="11" t="s">
        <v>589</v>
      </c>
      <c r="B214" s="11"/>
      <c r="C214" s="11"/>
      <c r="D214" s="11"/>
      <c r="E214" s="101"/>
    </row>
    <row r="215" spans="1:5" ht="15">
      <c r="A215" s="11"/>
      <c r="B215" s="11" t="s">
        <v>348</v>
      </c>
      <c r="C215" s="11"/>
      <c r="D215" s="11"/>
      <c r="E215" s="101"/>
    </row>
    <row r="216" spans="1:6" ht="39">
      <c r="A216" s="52" t="s">
        <v>594</v>
      </c>
      <c r="B216" s="18"/>
      <c r="C216" s="11" t="s">
        <v>222</v>
      </c>
      <c r="D216" s="11" t="s">
        <v>346</v>
      </c>
      <c r="E216" s="121" t="s">
        <v>222</v>
      </c>
      <c r="F216" s="121" t="s">
        <v>231</v>
      </c>
    </row>
    <row r="217" spans="1:4" ht="15.75">
      <c r="A217" s="11"/>
      <c r="B217" s="18"/>
      <c r="C217" s="18"/>
      <c r="D217" s="11"/>
    </row>
    <row r="218" spans="1:16" ht="77.25">
      <c r="A218" s="52" t="s">
        <v>591</v>
      </c>
      <c r="B218" s="11" t="s">
        <v>222</v>
      </c>
      <c r="C218" s="11" t="s">
        <v>590</v>
      </c>
      <c r="D218" s="11" t="s">
        <v>211</v>
      </c>
      <c r="E218" s="117" t="s">
        <v>231</v>
      </c>
      <c r="F218" s="117" t="s">
        <v>222</v>
      </c>
      <c r="G218" s="117" t="s">
        <v>231</v>
      </c>
      <c r="I218" s="117" t="s">
        <v>231</v>
      </c>
      <c r="J218" s="117" t="s">
        <v>348</v>
      </c>
      <c r="K218" s="117" t="s">
        <v>346</v>
      </c>
      <c r="L218" s="117" t="s">
        <v>211</v>
      </c>
      <c r="M218" s="117" t="s">
        <v>231</v>
      </c>
      <c r="O218" s="117" t="s">
        <v>346</v>
      </c>
      <c r="P218" s="121" t="s">
        <v>231</v>
      </c>
    </row>
    <row r="219" ht="15.75">
      <c r="A219" s="4"/>
    </row>
    <row r="221" ht="15.75">
      <c r="A221" s="34" t="s">
        <v>278</v>
      </c>
    </row>
    <row r="222" ht="15.75">
      <c r="A222" s="34" t="s">
        <v>279</v>
      </c>
    </row>
    <row r="223" ht="18.75">
      <c r="A223" s="1"/>
    </row>
    <row r="224" spans="1:4" ht="15.75">
      <c r="A224" s="15" t="s">
        <v>280</v>
      </c>
      <c r="B224" s="16"/>
      <c r="C224" s="16"/>
      <c r="D224" s="192" t="s">
        <v>213</v>
      </c>
    </row>
    <row r="225" spans="1:4" ht="15.75">
      <c r="A225" s="11" t="s">
        <v>630</v>
      </c>
      <c r="B225" s="16"/>
      <c r="C225" s="16"/>
      <c r="D225" s="192" t="s">
        <v>213</v>
      </c>
    </row>
    <row r="226" spans="1:4" ht="15.75">
      <c r="A226" s="15"/>
      <c r="B226" s="16"/>
      <c r="C226" s="16"/>
      <c r="D226" s="192"/>
    </row>
    <row r="227" spans="1:4" ht="26.25">
      <c r="A227" s="52" t="s">
        <v>595</v>
      </c>
      <c r="B227" s="11" t="s">
        <v>348</v>
      </c>
      <c r="C227" s="11" t="s">
        <v>348</v>
      </c>
      <c r="D227" s="11"/>
    </row>
    <row r="228" spans="1:4" ht="15.75">
      <c r="A228" s="52"/>
      <c r="B228" s="11"/>
      <c r="C228" s="11"/>
      <c r="D228" s="11"/>
    </row>
    <row r="229" spans="1:4" ht="26.25">
      <c r="A229" s="52" t="s">
        <v>35</v>
      </c>
      <c r="B229" s="18"/>
      <c r="C229" s="11" t="s">
        <v>211</v>
      </c>
      <c r="D229" s="11" t="s">
        <v>222</v>
      </c>
    </row>
    <row r="230" spans="1:4" ht="15.75">
      <c r="A230" s="52"/>
      <c r="B230" s="11"/>
      <c r="C230" s="11"/>
      <c r="D230" s="11"/>
    </row>
    <row r="231" spans="1:4" ht="56.25" customHeight="1">
      <c r="A231" s="54" t="s">
        <v>596</v>
      </c>
      <c r="B231" s="18"/>
      <c r="C231" s="18"/>
      <c r="D231" s="11"/>
    </row>
    <row r="232" ht="15.75">
      <c r="A232" s="4"/>
    </row>
    <row r="233" ht="15.75">
      <c r="A233" s="19"/>
    </row>
    <row r="234" ht="15.75">
      <c r="A234" s="34" t="s">
        <v>281</v>
      </c>
    </row>
    <row r="235" ht="15.75">
      <c r="A235" s="34" t="s">
        <v>284</v>
      </c>
    </row>
    <row r="236" ht="15.75">
      <c r="A236" s="5"/>
    </row>
    <row r="237" spans="1:4" ht="70.5" customHeight="1">
      <c r="A237" s="190" t="s">
        <v>69</v>
      </c>
      <c r="B237" s="18"/>
      <c r="C237" s="18"/>
      <c r="D237" s="11"/>
    </row>
    <row r="238" spans="1:4" ht="26.25">
      <c r="A238" s="52" t="s">
        <v>67</v>
      </c>
      <c r="B238" s="18"/>
      <c r="C238" s="18"/>
      <c r="D238" s="11"/>
    </row>
    <row r="239" spans="1:4" ht="15.75">
      <c r="A239" s="52" t="s">
        <v>597</v>
      </c>
      <c r="B239" s="18"/>
      <c r="C239" s="18"/>
      <c r="D239" s="11"/>
    </row>
    <row r="240" spans="1:4" ht="15.75">
      <c r="A240" s="53" t="s">
        <v>76</v>
      </c>
      <c r="B240" s="18"/>
      <c r="C240" s="18"/>
      <c r="D240" s="11"/>
    </row>
    <row r="241" spans="1:4" ht="84" customHeight="1">
      <c r="A241" s="54" t="s">
        <v>179</v>
      </c>
      <c r="B241" s="18"/>
      <c r="C241" s="18"/>
      <c r="D241" s="11"/>
    </row>
    <row r="242" spans="1:4" ht="15.75">
      <c r="A242" s="54"/>
      <c r="B242" s="18"/>
      <c r="C242" s="18"/>
      <c r="D242" s="11"/>
    </row>
    <row r="243" spans="1:4" ht="15.75">
      <c r="A243" s="234" t="s">
        <v>598</v>
      </c>
      <c r="B243" s="18" t="s">
        <v>226</v>
      </c>
      <c r="C243" s="18"/>
      <c r="D243" s="11" t="s">
        <v>213</v>
      </c>
    </row>
    <row r="244" spans="1:4" ht="15.75">
      <c r="A244" s="234" t="s">
        <v>599</v>
      </c>
      <c r="B244" s="18"/>
      <c r="C244" s="18" t="s">
        <v>226</v>
      </c>
      <c r="D244" s="11" t="s">
        <v>214</v>
      </c>
    </row>
    <row r="245" spans="1:4" ht="15.75">
      <c r="A245" s="234" t="s">
        <v>601</v>
      </c>
      <c r="B245" s="18" t="s">
        <v>226</v>
      </c>
      <c r="C245" s="18"/>
      <c r="D245" s="11" t="s">
        <v>213</v>
      </c>
    </row>
    <row r="246" spans="1:4" ht="15.75">
      <c r="A246" s="234" t="s">
        <v>66</v>
      </c>
      <c r="B246" s="18"/>
      <c r="C246" s="18" t="s">
        <v>226</v>
      </c>
      <c r="D246" s="11" t="s">
        <v>213</v>
      </c>
    </row>
    <row r="247" spans="1:4" ht="15.75">
      <c r="A247" s="234"/>
      <c r="B247" s="18"/>
      <c r="C247" s="18"/>
      <c r="D247" s="11"/>
    </row>
    <row r="248" spans="1:4" ht="15.75">
      <c r="A248" s="234"/>
      <c r="B248" s="18"/>
      <c r="C248" s="18"/>
      <c r="D248" s="11"/>
    </row>
    <row r="249" spans="1:4" ht="15.75">
      <c r="A249" s="53" t="s">
        <v>77</v>
      </c>
      <c r="B249" s="18"/>
      <c r="C249" s="18"/>
      <c r="D249" s="11"/>
    </row>
    <row r="250" spans="1:4" ht="68.25" customHeight="1">
      <c r="A250" s="54" t="s">
        <v>178</v>
      </c>
      <c r="B250" s="18"/>
      <c r="C250" s="18"/>
      <c r="D250" s="11"/>
    </row>
    <row r="251" spans="1:4" ht="15.75">
      <c r="A251" s="54"/>
      <c r="B251" s="18"/>
      <c r="C251" s="18"/>
      <c r="D251" s="11"/>
    </row>
    <row r="252" spans="1:4" ht="15.75">
      <c r="A252" s="234" t="s">
        <v>601</v>
      </c>
      <c r="B252" s="18" t="s">
        <v>226</v>
      </c>
      <c r="C252" s="18"/>
      <c r="D252" s="11" t="s">
        <v>213</v>
      </c>
    </row>
    <row r="253" spans="1:4" ht="15.75">
      <c r="A253" s="234" t="s">
        <v>600</v>
      </c>
      <c r="B253" s="18"/>
      <c r="C253" s="18" t="s">
        <v>226</v>
      </c>
      <c r="D253" s="11" t="s">
        <v>213</v>
      </c>
    </row>
    <row r="254" spans="1:4" ht="15.75">
      <c r="A254" s="239" t="s">
        <v>68</v>
      </c>
      <c r="B254" s="18"/>
      <c r="C254" s="18"/>
      <c r="D254" s="11"/>
    </row>
    <row r="255" spans="1:4" ht="15.75">
      <c r="A255" s="239"/>
      <c r="B255" s="18"/>
      <c r="C255" s="18"/>
      <c r="D255" s="11"/>
    </row>
    <row r="256" spans="1:4" ht="15.75">
      <c r="A256" s="53" t="s">
        <v>78</v>
      </c>
      <c r="B256" s="18"/>
      <c r="C256" s="18"/>
      <c r="D256" s="11"/>
    </row>
    <row r="257" spans="1:4" ht="40.5" customHeight="1">
      <c r="A257" s="238" t="s">
        <v>177</v>
      </c>
      <c r="B257" s="18"/>
      <c r="C257" s="18"/>
      <c r="D257" s="11"/>
    </row>
    <row r="258" spans="1:4" ht="15.75">
      <c r="A258" s="53"/>
      <c r="B258" s="18"/>
      <c r="C258" s="18"/>
      <c r="D258" s="11"/>
    </row>
    <row r="259" spans="1:4" ht="15.75">
      <c r="A259" s="234" t="s">
        <v>601</v>
      </c>
      <c r="B259" s="18" t="s">
        <v>226</v>
      </c>
      <c r="C259" s="18"/>
      <c r="D259" s="11" t="s">
        <v>213</v>
      </c>
    </row>
    <row r="260" spans="1:4" ht="15.75">
      <c r="A260" s="234" t="s">
        <v>66</v>
      </c>
      <c r="B260" s="18"/>
      <c r="C260" s="18" t="s">
        <v>226</v>
      </c>
      <c r="D260" s="11" t="s">
        <v>213</v>
      </c>
    </row>
    <row r="261" spans="1:4" ht="15.75">
      <c r="A261" s="234"/>
      <c r="B261" s="18"/>
      <c r="C261" s="18"/>
      <c r="D261" s="11"/>
    </row>
    <row r="262" spans="1:4" ht="15.75">
      <c r="A262" s="53" t="s">
        <v>79</v>
      </c>
      <c r="B262" s="18"/>
      <c r="C262" s="18"/>
      <c r="D262" s="11"/>
    </row>
    <row r="263" spans="1:4" ht="25.5">
      <c r="A263" s="238" t="s">
        <v>176</v>
      </c>
      <c r="B263" s="18"/>
      <c r="C263" s="18"/>
      <c r="D263" s="11"/>
    </row>
    <row r="264" spans="1:4" ht="15.75">
      <c r="A264" s="234"/>
      <c r="B264" s="18"/>
      <c r="C264" s="18"/>
      <c r="D264" s="11"/>
    </row>
    <row r="265" spans="1:4" ht="15.75">
      <c r="A265" s="234" t="s">
        <v>601</v>
      </c>
      <c r="B265" s="18" t="s">
        <v>226</v>
      </c>
      <c r="C265" s="18"/>
      <c r="D265" s="11" t="s">
        <v>213</v>
      </c>
    </row>
    <row r="266" spans="1:4" ht="15.75">
      <c r="A266" s="234" t="s">
        <v>66</v>
      </c>
      <c r="B266" s="18"/>
      <c r="C266" s="18" t="s">
        <v>226</v>
      </c>
      <c r="D266" s="11" t="s">
        <v>213</v>
      </c>
    </row>
    <row r="267" spans="1:4" ht="15.75">
      <c r="A267" s="234"/>
      <c r="B267" s="18"/>
      <c r="C267" s="18"/>
      <c r="D267" s="11"/>
    </row>
    <row r="268" spans="1:4" ht="15.75">
      <c r="A268" s="237" t="s">
        <v>282</v>
      </c>
      <c r="B268" s="18"/>
      <c r="C268" s="18"/>
      <c r="D268" s="11"/>
    </row>
    <row r="269" spans="1:4" ht="15.75">
      <c r="A269" s="237" t="s">
        <v>283</v>
      </c>
      <c r="B269" s="18"/>
      <c r="C269" s="18"/>
      <c r="D269" s="11"/>
    </row>
    <row r="270" spans="1:4" ht="15.75">
      <c r="A270" s="11"/>
      <c r="B270" s="18"/>
      <c r="C270" s="18"/>
      <c r="D270" s="11"/>
    </row>
    <row r="271" spans="1:4" ht="15.75">
      <c r="A271" s="11" t="s">
        <v>70</v>
      </c>
      <c r="B271" s="18"/>
      <c r="C271" s="18"/>
      <c r="D271" s="11"/>
    </row>
    <row r="272" spans="1:4" ht="15.75">
      <c r="A272" s="11" t="s">
        <v>74</v>
      </c>
      <c r="B272" s="18"/>
      <c r="C272" s="18"/>
      <c r="D272" s="11"/>
    </row>
    <row r="273" spans="1:4" ht="15.75">
      <c r="A273" s="11" t="s">
        <v>75</v>
      </c>
      <c r="B273" s="18"/>
      <c r="C273" s="18"/>
      <c r="D273" s="11"/>
    </row>
    <row r="274" spans="1:4" ht="15.75">
      <c r="A274" s="11" t="s">
        <v>71</v>
      </c>
      <c r="B274" s="18"/>
      <c r="C274" s="18"/>
      <c r="D274" s="11"/>
    </row>
    <row r="275" spans="1:4" ht="15.75">
      <c r="A275" s="11" t="s">
        <v>72</v>
      </c>
      <c r="B275" s="18"/>
      <c r="C275" s="18"/>
      <c r="D275" s="11"/>
    </row>
    <row r="276" spans="1:4" ht="15.75">
      <c r="A276" s="11" t="s">
        <v>73</v>
      </c>
      <c r="B276" s="18"/>
      <c r="C276" s="18"/>
      <c r="D276" s="11"/>
    </row>
    <row r="277" ht="15.75">
      <c r="A277" s="95"/>
    </row>
    <row r="278" ht="15.75">
      <c r="A278" s="34" t="s">
        <v>286</v>
      </c>
    </row>
    <row r="279" ht="15.75">
      <c r="A279" s="34" t="s">
        <v>287</v>
      </c>
    </row>
    <row r="280" ht="18.75">
      <c r="A280" s="1"/>
    </row>
    <row r="281" spans="1:4" ht="15.75">
      <c r="A281" s="14" t="s">
        <v>220</v>
      </c>
      <c r="B281" s="198"/>
      <c r="C281" s="197"/>
      <c r="D281" s="192" t="s">
        <v>213</v>
      </c>
    </row>
    <row r="282" spans="1:4" ht="15.75">
      <c r="A282" s="14" t="s">
        <v>237</v>
      </c>
      <c r="B282" s="197"/>
      <c r="C282" s="198"/>
      <c r="D282" s="192" t="s">
        <v>213</v>
      </c>
    </row>
    <row r="283" spans="1:4" ht="15.75">
      <c r="A283" s="11"/>
      <c r="B283" s="18"/>
      <c r="C283" s="18"/>
      <c r="D283" s="11"/>
    </row>
    <row r="284" spans="1:5" ht="26.25">
      <c r="A284" s="2" t="s">
        <v>626</v>
      </c>
      <c r="B284" s="199"/>
      <c r="C284" s="199"/>
      <c r="D284" s="9" t="s">
        <v>590</v>
      </c>
      <c r="E284" s="10" t="s">
        <v>625</v>
      </c>
    </row>
    <row r="287" spans="1:16" ht="18.75">
      <c r="A287" s="49" t="s">
        <v>627</v>
      </c>
      <c r="F287" s="19"/>
      <c r="G287" s="19"/>
      <c r="H287" s="19"/>
      <c r="I287" s="19"/>
      <c r="J287" s="19"/>
      <c r="K287" s="19"/>
      <c r="L287" s="19"/>
      <c r="M287" s="19"/>
      <c r="N287" s="19"/>
      <c r="O287" s="19"/>
      <c r="P287" s="19"/>
    </row>
    <row r="288" spans="1:16" ht="18.75">
      <c r="A288" s="49"/>
      <c r="F288" s="19"/>
      <c r="G288" s="19"/>
      <c r="H288" s="19"/>
      <c r="I288" s="19"/>
      <c r="J288" s="19"/>
      <c r="K288" s="19"/>
      <c r="L288" s="19"/>
      <c r="M288" s="19"/>
      <c r="N288" s="19"/>
      <c r="O288" s="19"/>
      <c r="P288" s="19"/>
    </row>
    <row r="289" spans="1:16" ht="15">
      <c r="A289" s="200" t="s">
        <v>314</v>
      </c>
      <c r="B289" s="112"/>
      <c r="C289" s="112"/>
      <c r="D289" s="11"/>
      <c r="E289" s="101"/>
      <c r="F289" s="19"/>
      <c r="G289" s="19"/>
      <c r="H289" s="19"/>
      <c r="I289" s="19"/>
      <c r="J289" s="19"/>
      <c r="K289" s="19"/>
      <c r="L289" s="19"/>
      <c r="M289" s="19"/>
      <c r="N289" s="19"/>
      <c r="O289" s="19"/>
      <c r="P289" s="19"/>
    </row>
    <row r="290" spans="1:16" ht="15">
      <c r="A290" s="200" t="s">
        <v>315</v>
      </c>
      <c r="B290" s="112"/>
      <c r="C290" s="112"/>
      <c r="D290" s="11"/>
      <c r="E290" s="101"/>
      <c r="F290" s="19"/>
      <c r="G290" s="19"/>
      <c r="H290" s="19"/>
      <c r="I290" s="19"/>
      <c r="J290" s="19"/>
      <c r="K290" s="19"/>
      <c r="L290" s="19"/>
      <c r="M290" s="19"/>
      <c r="N290" s="19"/>
      <c r="O290" s="19"/>
      <c r="P290" s="19"/>
    </row>
    <row r="291" spans="1:16" ht="15">
      <c r="A291" s="208" t="s">
        <v>285</v>
      </c>
      <c r="B291" s="112"/>
      <c r="C291" s="112"/>
      <c r="D291" s="11"/>
      <c r="E291" s="101"/>
      <c r="F291" s="19"/>
      <c r="G291" s="19"/>
      <c r="H291" s="19"/>
      <c r="I291" s="19"/>
      <c r="J291" s="19"/>
      <c r="K291" s="19"/>
      <c r="L291" s="19"/>
      <c r="M291" s="19"/>
      <c r="N291" s="19"/>
      <c r="O291" s="19"/>
      <c r="P291" s="19"/>
    </row>
    <row r="292" spans="1:16" ht="15">
      <c r="A292" s="112"/>
      <c r="B292" s="112"/>
      <c r="C292" s="112"/>
      <c r="D292" s="11"/>
      <c r="E292" s="101"/>
      <c r="F292" s="19"/>
      <c r="G292" s="19"/>
      <c r="H292" s="19"/>
      <c r="I292" s="19"/>
      <c r="J292" s="19"/>
      <c r="K292" s="19"/>
      <c r="L292" s="19"/>
      <c r="M292" s="19"/>
      <c r="N292" s="19"/>
      <c r="O292" s="19"/>
      <c r="P292" s="19"/>
    </row>
    <row r="293" spans="1:16" ht="39">
      <c r="A293" s="195" t="s">
        <v>316</v>
      </c>
      <c r="B293" s="112"/>
      <c r="C293" s="112"/>
      <c r="D293" s="11"/>
      <c r="E293" s="101"/>
      <c r="F293" s="19"/>
      <c r="G293" s="19"/>
      <c r="H293" s="19"/>
      <c r="I293" s="19"/>
      <c r="J293" s="19"/>
      <c r="K293" s="19"/>
      <c r="L293" s="19"/>
      <c r="M293" s="19"/>
      <c r="N293" s="19"/>
      <c r="O293" s="19"/>
      <c r="P293" s="19"/>
    </row>
    <row r="294" spans="1:16" ht="15">
      <c r="A294" s="112"/>
      <c r="B294" s="112"/>
      <c r="C294" s="112"/>
      <c r="D294" s="11"/>
      <c r="E294" s="101"/>
      <c r="F294" s="19"/>
      <c r="G294" s="19"/>
      <c r="H294" s="19"/>
      <c r="I294" s="19"/>
      <c r="J294" s="19"/>
      <c r="K294" s="19"/>
      <c r="L294" s="19"/>
      <c r="M294" s="19"/>
      <c r="N294" s="19"/>
      <c r="O294" s="19"/>
      <c r="P294" s="19"/>
    </row>
    <row r="295" spans="1:16" ht="15">
      <c r="A295" s="112" t="s">
        <v>317</v>
      </c>
      <c r="B295" s="112"/>
      <c r="C295" s="112"/>
      <c r="D295" s="11"/>
      <c r="E295" s="101"/>
      <c r="F295" s="19"/>
      <c r="G295" s="19"/>
      <c r="H295" s="19"/>
      <c r="I295" s="19"/>
      <c r="J295" s="19"/>
      <c r="K295" s="19"/>
      <c r="L295" s="19"/>
      <c r="M295" s="19"/>
      <c r="N295" s="19"/>
      <c r="O295" s="19"/>
      <c r="P295" s="19"/>
    </row>
    <row r="296" spans="1:16" ht="15">
      <c r="A296" s="209" t="s">
        <v>318</v>
      </c>
      <c r="B296" s="112"/>
      <c r="C296" s="112"/>
      <c r="D296" s="11"/>
      <c r="E296" s="101"/>
      <c r="F296" s="19"/>
      <c r="G296" s="19"/>
      <c r="H296" s="19"/>
      <c r="I296" s="19"/>
      <c r="J296" s="19"/>
      <c r="K296" s="19"/>
      <c r="L296" s="19"/>
      <c r="M296" s="19"/>
      <c r="N296" s="19"/>
      <c r="O296" s="19"/>
      <c r="P296" s="19"/>
    </row>
    <row r="297" spans="1:16" ht="15">
      <c r="A297" s="209" t="s">
        <v>319</v>
      </c>
      <c r="B297" s="112"/>
      <c r="C297" s="112"/>
      <c r="D297" s="11"/>
      <c r="E297" s="101"/>
      <c r="F297" s="19"/>
      <c r="G297" s="19"/>
      <c r="H297" s="19"/>
      <c r="I297" s="19"/>
      <c r="J297" s="19"/>
      <c r="K297" s="19"/>
      <c r="L297" s="19"/>
      <c r="M297" s="19"/>
      <c r="N297" s="19"/>
      <c r="O297" s="19"/>
      <c r="P297" s="19"/>
    </row>
    <row r="298" spans="1:16" ht="15">
      <c r="A298" s="209" t="s">
        <v>320</v>
      </c>
      <c r="B298" s="112"/>
      <c r="C298" s="112"/>
      <c r="D298" s="11"/>
      <c r="E298" s="101"/>
      <c r="F298" s="19"/>
      <c r="G298" s="19"/>
      <c r="H298" s="19"/>
      <c r="I298" s="19"/>
      <c r="J298" s="19"/>
      <c r="K298" s="19"/>
      <c r="L298" s="19"/>
      <c r="M298" s="19"/>
      <c r="N298" s="19"/>
      <c r="O298" s="19"/>
      <c r="P298" s="19"/>
    </row>
    <row r="299" spans="1:16" ht="15">
      <c r="A299" s="209" t="s">
        <v>321</v>
      </c>
      <c r="B299" s="112"/>
      <c r="C299" s="112"/>
      <c r="D299" s="11"/>
      <c r="E299" s="101"/>
      <c r="F299" s="19"/>
      <c r="G299" s="19"/>
      <c r="H299" s="19"/>
      <c r="I299" s="19"/>
      <c r="J299" s="19"/>
      <c r="K299" s="19"/>
      <c r="L299" s="19"/>
      <c r="M299" s="19"/>
      <c r="N299" s="19"/>
      <c r="O299" s="19"/>
      <c r="P299" s="19"/>
    </row>
    <row r="300" spans="1:16" ht="15">
      <c r="A300" s="209" t="s">
        <v>322</v>
      </c>
      <c r="B300" s="112"/>
      <c r="C300" s="112"/>
      <c r="D300" s="11"/>
      <c r="E300" s="101"/>
      <c r="F300" s="19"/>
      <c r="G300" s="19"/>
      <c r="H300" s="19"/>
      <c r="I300" s="19"/>
      <c r="J300" s="19"/>
      <c r="K300" s="19"/>
      <c r="L300" s="19"/>
      <c r="M300" s="19"/>
      <c r="N300" s="19"/>
      <c r="O300" s="19"/>
      <c r="P300" s="19"/>
    </row>
    <row r="301" spans="1:16" ht="15">
      <c r="A301" s="210" t="s">
        <v>36</v>
      </c>
      <c r="B301" s="112"/>
      <c r="C301" s="112"/>
      <c r="D301" s="11"/>
      <c r="E301" s="101"/>
      <c r="F301" s="19"/>
      <c r="G301" s="19"/>
      <c r="H301" s="19"/>
      <c r="I301" s="19"/>
      <c r="J301" s="19"/>
      <c r="K301" s="19"/>
      <c r="L301" s="19"/>
      <c r="M301" s="19"/>
      <c r="N301" s="19"/>
      <c r="O301" s="19"/>
      <c r="P301" s="19"/>
    </row>
    <row r="302" spans="1:16" ht="15">
      <c r="A302" s="210" t="s">
        <v>37</v>
      </c>
      <c r="B302" s="112"/>
      <c r="C302" s="112"/>
      <c r="D302" s="11"/>
      <c r="E302" s="101"/>
      <c r="F302" s="19"/>
      <c r="G302" s="19"/>
      <c r="H302" s="19"/>
      <c r="I302" s="19"/>
      <c r="J302" s="19"/>
      <c r="K302" s="19"/>
      <c r="L302" s="19"/>
      <c r="M302" s="19"/>
      <c r="N302" s="19"/>
      <c r="O302" s="19"/>
      <c r="P302" s="19"/>
    </row>
    <row r="303" spans="1:16" ht="15">
      <c r="A303" s="210" t="s">
        <v>38</v>
      </c>
      <c r="B303" s="112"/>
      <c r="C303" s="112"/>
      <c r="D303" s="11"/>
      <c r="E303" s="101"/>
      <c r="F303" s="19"/>
      <c r="G303" s="19"/>
      <c r="H303" s="19"/>
      <c r="I303" s="19"/>
      <c r="J303" s="19"/>
      <c r="K303" s="19"/>
      <c r="L303" s="19"/>
      <c r="M303" s="19"/>
      <c r="N303" s="19"/>
      <c r="O303" s="19"/>
      <c r="P303" s="19"/>
    </row>
    <row r="304" spans="1:16" ht="15">
      <c r="A304" s="210" t="s">
        <v>39</v>
      </c>
      <c r="B304" s="112"/>
      <c r="C304" s="112"/>
      <c r="D304" s="11"/>
      <c r="E304" s="101"/>
      <c r="F304" s="19"/>
      <c r="G304" s="19"/>
      <c r="H304" s="19"/>
      <c r="I304" s="19"/>
      <c r="J304" s="19"/>
      <c r="K304" s="19"/>
      <c r="L304" s="19"/>
      <c r="M304" s="19"/>
      <c r="N304" s="19"/>
      <c r="O304" s="19"/>
      <c r="P304" s="19"/>
    </row>
    <row r="305" spans="1:16" ht="15">
      <c r="A305" s="211" t="s">
        <v>40</v>
      </c>
      <c r="B305" s="112"/>
      <c r="C305" s="112"/>
      <c r="D305" s="11"/>
      <c r="E305" s="101"/>
      <c r="H305" s="19"/>
      <c r="I305" s="19"/>
      <c r="J305" s="19"/>
      <c r="K305" s="19"/>
      <c r="L305" s="19"/>
      <c r="M305" s="19"/>
      <c r="N305" s="19"/>
      <c r="O305" s="19"/>
      <c r="P305" s="19"/>
    </row>
    <row r="306" spans="1:16" ht="15">
      <c r="A306" s="211" t="s">
        <v>41</v>
      </c>
      <c r="B306" s="112"/>
      <c r="C306" s="112"/>
      <c r="D306" s="11"/>
      <c r="E306" s="101"/>
      <c r="H306" s="19"/>
      <c r="I306" s="19"/>
      <c r="J306" s="19"/>
      <c r="K306" s="19"/>
      <c r="L306" s="19"/>
      <c r="M306" s="19"/>
      <c r="N306" s="19"/>
      <c r="O306" s="19"/>
      <c r="P306" s="19"/>
    </row>
    <row r="307" spans="1:16" ht="15">
      <c r="A307" s="211" t="s">
        <v>42</v>
      </c>
      <c r="B307" s="112"/>
      <c r="C307" s="112"/>
      <c r="D307" s="11"/>
      <c r="E307" s="101"/>
      <c r="H307" s="19"/>
      <c r="I307" s="19"/>
      <c r="J307" s="19"/>
      <c r="K307" s="19"/>
      <c r="L307" s="19"/>
      <c r="M307" s="19"/>
      <c r="N307" s="19"/>
      <c r="O307" s="19"/>
      <c r="P307" s="19"/>
    </row>
    <row r="308" spans="1:16" ht="18.75">
      <c r="A308" s="49"/>
      <c r="H308" s="19"/>
      <c r="I308" s="19"/>
      <c r="J308" s="19"/>
      <c r="K308" s="19"/>
      <c r="L308" s="19"/>
      <c r="M308" s="19"/>
      <c r="N308" s="19"/>
      <c r="O308" s="19"/>
      <c r="P308" s="19"/>
    </row>
    <row r="310" spans="1:16" ht="15.75">
      <c r="A310" s="34" t="s">
        <v>288</v>
      </c>
      <c r="B310" s="19"/>
      <c r="C310" s="19"/>
      <c r="E310" s="101"/>
      <c r="H310" s="19"/>
      <c r="I310" s="19"/>
      <c r="J310" s="19"/>
      <c r="K310" s="19"/>
      <c r="L310" s="19"/>
      <c r="M310" s="19"/>
      <c r="N310" s="19"/>
      <c r="O310" s="19"/>
      <c r="P310" s="19"/>
    </row>
    <row r="311" spans="1:16" ht="15.75">
      <c r="A311" s="34" t="s">
        <v>292</v>
      </c>
      <c r="B311" s="19"/>
      <c r="C311" s="19"/>
      <c r="E311" s="101"/>
      <c r="H311" s="19"/>
      <c r="I311" s="19"/>
      <c r="J311" s="19"/>
      <c r="K311" s="19"/>
      <c r="L311" s="19"/>
      <c r="M311" s="19"/>
      <c r="N311" s="19"/>
      <c r="O311" s="19"/>
      <c r="P311" s="19"/>
    </row>
    <row r="312" spans="1:16" ht="15.75">
      <c r="A312" s="4"/>
      <c r="B312" s="19"/>
      <c r="C312" s="19"/>
      <c r="E312" s="101"/>
      <c r="H312" s="19"/>
      <c r="I312" s="19"/>
      <c r="J312" s="19"/>
      <c r="K312" s="19"/>
      <c r="L312" s="19"/>
      <c r="M312" s="19"/>
      <c r="N312" s="19"/>
      <c r="O312" s="19"/>
      <c r="P312" s="19"/>
    </row>
    <row r="313" spans="1:16" ht="15.75">
      <c r="A313" s="15" t="s">
        <v>628</v>
      </c>
      <c r="B313" s="18" t="s">
        <v>290</v>
      </c>
      <c r="C313" s="11"/>
      <c r="D313" s="11" t="s">
        <v>213</v>
      </c>
      <c r="H313" s="19"/>
      <c r="I313" s="19"/>
      <c r="J313" s="19"/>
      <c r="K313" s="19"/>
      <c r="L313" s="19"/>
      <c r="M313" s="19"/>
      <c r="N313" s="19"/>
      <c r="O313" s="19"/>
      <c r="P313" s="19"/>
    </row>
    <row r="314" spans="1:16" ht="15">
      <c r="A314" s="11" t="s">
        <v>192</v>
      </c>
      <c r="B314" s="11"/>
      <c r="C314" s="18" t="s">
        <v>291</v>
      </c>
      <c r="D314" s="11" t="s">
        <v>213</v>
      </c>
      <c r="E314" s="101"/>
      <c r="H314" s="19"/>
      <c r="I314" s="19"/>
      <c r="J314" s="19"/>
      <c r="K314" s="19"/>
      <c r="L314" s="19"/>
      <c r="M314" s="19"/>
      <c r="N314" s="19"/>
      <c r="O314" s="19"/>
      <c r="P314" s="19"/>
    </row>
    <row r="315" spans="1:16" ht="15.75">
      <c r="A315" s="11" t="s">
        <v>80</v>
      </c>
      <c r="B315" s="18"/>
      <c r="C315" s="18" t="s">
        <v>291</v>
      </c>
      <c r="D315" s="11" t="s">
        <v>213</v>
      </c>
      <c r="E315" s="101"/>
      <c r="G315" s="117"/>
      <c r="H315" s="19"/>
      <c r="I315" s="19"/>
      <c r="J315" s="19"/>
      <c r="K315" s="19"/>
      <c r="L315" s="19"/>
      <c r="M315" s="19"/>
      <c r="N315" s="19"/>
      <c r="O315" s="19"/>
      <c r="P315" s="19"/>
    </row>
    <row r="316" spans="1:16" ht="15.75">
      <c r="A316" s="11" t="s">
        <v>629</v>
      </c>
      <c r="B316" s="18"/>
      <c r="C316" s="18" t="s">
        <v>291</v>
      </c>
      <c r="D316" s="11" t="s">
        <v>213</v>
      </c>
      <c r="H316" s="19"/>
      <c r="I316" s="19"/>
      <c r="J316" s="19"/>
      <c r="K316" s="19"/>
      <c r="L316" s="19"/>
      <c r="M316" s="19"/>
      <c r="N316" s="19"/>
      <c r="O316" s="19"/>
      <c r="P316" s="19"/>
    </row>
    <row r="317" spans="1:16" ht="15">
      <c r="A317" s="11"/>
      <c r="B317" s="11"/>
      <c r="C317" s="11"/>
      <c r="D317" s="11"/>
      <c r="E317" s="101"/>
      <c r="H317" s="19"/>
      <c r="I317" s="19"/>
      <c r="J317" s="19"/>
      <c r="K317" s="19"/>
      <c r="L317" s="19"/>
      <c r="M317" s="19"/>
      <c r="N317" s="19"/>
      <c r="O317" s="19"/>
      <c r="P317" s="19"/>
    </row>
    <row r="318" spans="1:16" ht="26.25">
      <c r="A318" s="52" t="s">
        <v>289</v>
      </c>
      <c r="B318" s="11"/>
      <c r="C318" s="11"/>
      <c r="D318" s="11"/>
      <c r="E318" s="101"/>
      <c r="H318" s="19"/>
      <c r="I318" s="19"/>
      <c r="J318" s="19"/>
      <c r="K318" s="19"/>
      <c r="L318" s="19"/>
      <c r="M318" s="19"/>
      <c r="N318" s="19"/>
      <c r="O318" s="19"/>
      <c r="P318" s="19"/>
    </row>
    <row r="319" spans="1:16" ht="15">
      <c r="A319" s="201"/>
      <c r="B319" s="11"/>
      <c r="C319" s="11"/>
      <c r="D319" s="11"/>
      <c r="E319" s="101"/>
      <c r="H319" s="19"/>
      <c r="I319" s="19"/>
      <c r="J319" s="19"/>
      <c r="K319" s="19"/>
      <c r="L319" s="19"/>
      <c r="M319" s="19"/>
      <c r="N319" s="19"/>
      <c r="O319" s="19"/>
      <c r="P319" s="19"/>
    </row>
    <row r="320" spans="1:16" ht="15">
      <c r="A320" s="132" t="s">
        <v>180</v>
      </c>
      <c r="B320" s="11"/>
      <c r="C320" s="11"/>
      <c r="D320" s="11"/>
      <c r="E320" s="101"/>
      <c r="H320" s="19"/>
      <c r="I320" s="19"/>
      <c r="J320" s="19"/>
      <c r="K320" s="19"/>
      <c r="L320" s="19"/>
      <c r="M320" s="19"/>
      <c r="N320" s="19"/>
      <c r="O320" s="19"/>
      <c r="P320" s="19"/>
    </row>
    <row r="321" spans="1:16" ht="15">
      <c r="A321" s="11"/>
      <c r="B321" s="11"/>
      <c r="C321" s="11"/>
      <c r="D321" s="11"/>
      <c r="E321" s="101"/>
      <c r="F321" s="19"/>
      <c r="G321" s="19"/>
      <c r="H321" s="19"/>
      <c r="I321" s="19"/>
      <c r="J321" s="19"/>
      <c r="K321" s="19"/>
      <c r="L321" s="19"/>
      <c r="M321" s="19"/>
      <c r="N321" s="19"/>
      <c r="O321" s="19"/>
      <c r="P321" s="19"/>
    </row>
    <row r="322" spans="1:16" ht="30" customHeight="1">
      <c r="A322" s="202" t="s">
        <v>641</v>
      </c>
      <c r="B322" s="11"/>
      <c r="C322" s="11"/>
      <c r="D322" s="11"/>
      <c r="E322" s="101"/>
      <c r="F322" s="19"/>
      <c r="G322" s="19"/>
      <c r="H322" s="19"/>
      <c r="I322" s="19"/>
      <c r="J322" s="19"/>
      <c r="K322" s="19"/>
      <c r="L322" s="19"/>
      <c r="M322" s="19"/>
      <c r="N322" s="19"/>
      <c r="O322" s="19"/>
      <c r="P322" s="19"/>
    </row>
    <row r="324" spans="1:16" ht="15.75">
      <c r="A324" s="42"/>
      <c r="F324" s="19"/>
      <c r="G324" s="19"/>
      <c r="H324" s="19"/>
      <c r="I324" s="19"/>
      <c r="J324" s="19"/>
      <c r="K324" s="19"/>
      <c r="L324" s="19"/>
      <c r="M324" s="19"/>
      <c r="N324" s="19"/>
      <c r="O324" s="19"/>
      <c r="P324" s="19"/>
    </row>
    <row r="326" spans="1:16" ht="15.75">
      <c r="A326" s="42" t="s">
        <v>181</v>
      </c>
      <c r="F326" s="19"/>
      <c r="G326" s="19"/>
      <c r="H326" s="19"/>
      <c r="I326" s="19"/>
      <c r="J326" s="19"/>
      <c r="K326" s="19"/>
      <c r="L326" s="19"/>
      <c r="M326" s="19"/>
      <c r="N326" s="19"/>
      <c r="O326" s="19"/>
      <c r="P326" s="19"/>
    </row>
    <row r="328" spans="1:16" ht="32.25" customHeight="1">
      <c r="A328" s="202" t="s">
        <v>293</v>
      </c>
      <c r="B328" s="18"/>
      <c r="C328" s="18"/>
      <c r="D328" s="11"/>
      <c r="F328" s="19"/>
      <c r="G328" s="19"/>
      <c r="H328" s="19"/>
      <c r="I328" s="19"/>
      <c r="J328" s="19"/>
      <c r="K328" s="19"/>
      <c r="L328" s="19"/>
      <c r="M328" s="19"/>
      <c r="N328" s="19"/>
      <c r="O328" s="19"/>
      <c r="P328" s="19"/>
    </row>
    <row r="329" spans="1:16" ht="39">
      <c r="A329" s="194" t="s">
        <v>294</v>
      </c>
      <c r="B329" s="18"/>
      <c r="C329" s="18"/>
      <c r="D329" s="11"/>
      <c r="F329" s="19"/>
      <c r="G329" s="19"/>
      <c r="H329" s="19"/>
      <c r="I329" s="19"/>
      <c r="J329" s="19"/>
      <c r="K329" s="19"/>
      <c r="L329" s="19"/>
      <c r="M329" s="19"/>
      <c r="N329" s="19"/>
      <c r="O329" s="19"/>
      <c r="P329" s="19"/>
    </row>
    <row r="330" spans="1:16" ht="64.5">
      <c r="A330" s="194" t="s">
        <v>295</v>
      </c>
      <c r="B330" s="18"/>
      <c r="C330" s="18"/>
      <c r="D330" s="11"/>
      <c r="F330" s="19"/>
      <c r="G330" s="19"/>
      <c r="H330" s="19"/>
      <c r="I330" s="19"/>
      <c r="J330" s="19"/>
      <c r="K330" s="19"/>
      <c r="L330" s="19"/>
      <c r="M330" s="19"/>
      <c r="N330" s="19"/>
      <c r="O330" s="19"/>
      <c r="P330" s="19"/>
    </row>
    <row r="331" spans="1:16" ht="67.5" customHeight="1">
      <c r="A331" s="194" t="s">
        <v>81</v>
      </c>
      <c r="B331" s="18"/>
      <c r="C331" s="18"/>
      <c r="D331" s="11"/>
      <c r="F331" s="19"/>
      <c r="G331" s="19"/>
      <c r="H331" s="19"/>
      <c r="I331" s="19"/>
      <c r="J331" s="19"/>
      <c r="K331" s="19"/>
      <c r="L331" s="19"/>
      <c r="M331" s="19"/>
      <c r="N331" s="19"/>
      <c r="O331" s="19"/>
      <c r="P331" s="19"/>
    </row>
    <row r="332" spans="1:16" ht="92.25" customHeight="1">
      <c r="A332" s="194" t="s">
        <v>82</v>
      </c>
      <c r="B332" s="18"/>
      <c r="C332" s="18"/>
      <c r="D332" s="11"/>
      <c r="F332" s="19"/>
      <c r="G332" s="19"/>
      <c r="H332" s="19"/>
      <c r="I332" s="19"/>
      <c r="J332" s="19"/>
      <c r="K332" s="19"/>
      <c r="L332" s="19"/>
      <c r="M332" s="19"/>
      <c r="N332" s="19"/>
      <c r="O332" s="19"/>
      <c r="P332" s="19"/>
    </row>
    <row r="334" spans="1:16" ht="15.75">
      <c r="A334" s="34" t="s">
        <v>296</v>
      </c>
      <c r="F334" s="19"/>
      <c r="G334" s="19"/>
      <c r="H334" s="19"/>
      <c r="I334" s="19"/>
      <c r="J334" s="19"/>
      <c r="K334" s="19"/>
      <c r="L334" s="19"/>
      <c r="M334" s="19"/>
      <c r="N334" s="19"/>
      <c r="O334" s="19"/>
      <c r="P334" s="19"/>
    </row>
    <row r="335" spans="1:16" ht="15.75">
      <c r="A335" s="17" t="s">
        <v>298</v>
      </c>
      <c r="F335" s="19"/>
      <c r="G335" s="19"/>
      <c r="H335" s="19"/>
      <c r="I335" s="19"/>
      <c r="J335" s="19"/>
      <c r="K335" s="19"/>
      <c r="L335" s="19"/>
      <c r="M335" s="19"/>
      <c r="N335" s="19"/>
      <c r="O335" s="19"/>
      <c r="P335" s="19"/>
    </row>
    <row r="337" spans="1:16" ht="15.75">
      <c r="A337" s="32" t="s">
        <v>83</v>
      </c>
      <c r="B337" s="32" t="s">
        <v>297</v>
      </c>
      <c r="C337" s="32"/>
      <c r="D337" s="11" t="s">
        <v>213</v>
      </c>
      <c r="F337" s="19"/>
      <c r="G337" s="19"/>
      <c r="H337" s="19"/>
      <c r="I337" s="19"/>
      <c r="J337" s="19"/>
      <c r="K337" s="19"/>
      <c r="L337" s="19"/>
      <c r="M337" s="19"/>
      <c r="N337" s="19"/>
      <c r="O337" s="19"/>
      <c r="P337" s="19"/>
    </row>
    <row r="338" spans="1:16" ht="15.75">
      <c r="A338" s="32" t="s">
        <v>84</v>
      </c>
      <c r="B338" s="32"/>
      <c r="C338" s="32" t="s">
        <v>297</v>
      </c>
      <c r="D338" s="11" t="s">
        <v>213</v>
      </c>
      <c r="F338" s="19"/>
      <c r="G338" s="19"/>
      <c r="H338" s="19"/>
      <c r="I338" s="19"/>
      <c r="J338" s="19"/>
      <c r="K338" s="19"/>
      <c r="L338" s="19"/>
      <c r="M338" s="19"/>
      <c r="N338" s="19"/>
      <c r="O338" s="19"/>
      <c r="P338" s="19"/>
    </row>
    <row r="339" spans="1:16" ht="15.75">
      <c r="A339" s="32"/>
      <c r="B339" s="32"/>
      <c r="C339" s="32"/>
      <c r="D339" s="11"/>
      <c r="E339" s="122"/>
      <c r="F339" s="19"/>
      <c r="G339" s="19"/>
      <c r="H339" s="19"/>
      <c r="I339" s="19"/>
      <c r="J339" s="19"/>
      <c r="K339" s="19"/>
      <c r="L339" s="19"/>
      <c r="M339" s="19"/>
      <c r="N339" s="19"/>
      <c r="O339" s="19"/>
      <c r="P339" s="19"/>
    </row>
    <row r="340" spans="1:16" ht="26.25">
      <c r="A340" s="194" t="s">
        <v>129</v>
      </c>
      <c r="B340" s="32"/>
      <c r="C340" s="32"/>
      <c r="D340" s="11"/>
      <c r="E340" s="122"/>
      <c r="F340" s="19"/>
      <c r="G340" s="19"/>
      <c r="H340" s="19"/>
      <c r="I340" s="19"/>
      <c r="J340" s="19"/>
      <c r="K340" s="19"/>
      <c r="L340" s="19"/>
      <c r="M340" s="19"/>
      <c r="N340" s="19"/>
      <c r="O340" s="19"/>
      <c r="P340" s="19"/>
    </row>
    <row r="343" spans="1:16" ht="15.75">
      <c r="A343" s="34" t="s">
        <v>299</v>
      </c>
      <c r="F343" s="19"/>
      <c r="G343" s="19"/>
      <c r="H343" s="19"/>
      <c r="I343" s="19"/>
      <c r="J343" s="19"/>
      <c r="K343" s="19"/>
      <c r="L343" s="19"/>
      <c r="M343" s="19"/>
      <c r="N343" s="19"/>
      <c r="O343" s="19"/>
      <c r="P343" s="19"/>
    </row>
    <row r="344" spans="1:16" ht="15.75">
      <c r="A344" s="17" t="s">
        <v>300</v>
      </c>
      <c r="F344" s="19"/>
      <c r="G344" s="19"/>
      <c r="H344" s="19"/>
      <c r="I344" s="19"/>
      <c r="J344" s="19"/>
      <c r="K344" s="19"/>
      <c r="L344" s="19"/>
      <c r="M344" s="19"/>
      <c r="N344" s="19"/>
      <c r="O344" s="19"/>
      <c r="P344" s="19"/>
    </row>
    <row r="345" spans="2:16" ht="15.75">
      <c r="B345" s="259" t="s">
        <v>328</v>
      </c>
      <c r="C345" s="258"/>
      <c r="D345" s="258" t="s">
        <v>214</v>
      </c>
      <c r="F345" s="19"/>
      <c r="G345" s="19"/>
      <c r="H345" s="19"/>
      <c r="I345" s="19"/>
      <c r="J345" s="19"/>
      <c r="K345" s="19"/>
      <c r="L345" s="19"/>
      <c r="M345" s="19"/>
      <c r="N345" s="19"/>
      <c r="O345" s="19"/>
      <c r="P345" s="19"/>
    </row>
    <row r="346" spans="1:16" ht="15.75">
      <c r="A346" s="132" t="s">
        <v>85</v>
      </c>
      <c r="B346" s="259"/>
      <c r="C346" s="258"/>
      <c r="D346" s="258"/>
      <c r="F346" s="19"/>
      <c r="G346" s="19"/>
      <c r="H346" s="19"/>
      <c r="I346" s="19"/>
      <c r="J346" s="19"/>
      <c r="K346" s="19"/>
      <c r="L346" s="19"/>
      <c r="M346" s="19"/>
      <c r="N346" s="19"/>
      <c r="O346" s="19"/>
      <c r="P346" s="19"/>
    </row>
    <row r="347" spans="1:16" ht="15.75">
      <c r="A347" s="11" t="s">
        <v>86</v>
      </c>
      <c r="B347" s="18" t="s">
        <v>328</v>
      </c>
      <c r="C347" s="11"/>
      <c r="D347" s="11" t="s">
        <v>214</v>
      </c>
      <c r="F347" s="19"/>
      <c r="G347" s="19"/>
      <c r="H347" s="19"/>
      <c r="I347" s="19"/>
      <c r="J347" s="19"/>
      <c r="K347" s="19"/>
      <c r="L347" s="19"/>
      <c r="M347" s="19"/>
      <c r="N347" s="19"/>
      <c r="O347" s="19"/>
      <c r="P347" s="19"/>
    </row>
    <row r="348" spans="1:16" ht="15.75">
      <c r="A348" s="258" t="s">
        <v>301</v>
      </c>
      <c r="B348" s="258"/>
      <c r="C348" s="18" t="s">
        <v>328</v>
      </c>
      <c r="D348" s="11" t="s">
        <v>213</v>
      </c>
      <c r="F348" s="19"/>
      <c r="G348" s="19"/>
      <c r="H348" s="19"/>
      <c r="I348" s="19"/>
      <c r="J348" s="19"/>
      <c r="K348" s="19"/>
      <c r="L348" s="19"/>
      <c r="M348" s="19"/>
      <c r="N348" s="19"/>
      <c r="O348" s="19"/>
      <c r="P348" s="19"/>
    </row>
    <row r="349" spans="1:16" ht="15.75">
      <c r="A349" s="11"/>
      <c r="B349" s="11"/>
      <c r="C349" s="11"/>
      <c r="D349" s="11"/>
      <c r="F349" s="19"/>
      <c r="G349" s="19"/>
      <c r="H349" s="19"/>
      <c r="I349" s="19"/>
      <c r="J349" s="19"/>
      <c r="K349" s="19"/>
      <c r="L349" s="19"/>
      <c r="M349" s="19"/>
      <c r="N349" s="19"/>
      <c r="O349" s="19"/>
      <c r="P349" s="19"/>
    </row>
    <row r="350" spans="1:16" ht="39">
      <c r="A350" s="52" t="s">
        <v>193</v>
      </c>
      <c r="B350" s="52"/>
      <c r="C350" s="52"/>
      <c r="D350" s="11"/>
      <c r="F350" s="19"/>
      <c r="G350" s="19"/>
      <c r="H350" s="19"/>
      <c r="I350" s="19"/>
      <c r="J350" s="19"/>
      <c r="K350" s="19"/>
      <c r="L350" s="19"/>
      <c r="M350" s="19"/>
      <c r="N350" s="19"/>
      <c r="O350" s="19"/>
      <c r="P350" s="19"/>
    </row>
    <row r="351" spans="1:16" ht="15.75">
      <c r="A351" s="52"/>
      <c r="B351" s="18"/>
      <c r="C351" s="18"/>
      <c r="D351" s="11"/>
      <c r="F351" s="19"/>
      <c r="G351" s="19"/>
      <c r="H351" s="19"/>
      <c r="I351" s="19"/>
      <c r="J351" s="19"/>
      <c r="K351" s="19"/>
      <c r="L351" s="19"/>
      <c r="M351" s="19"/>
      <c r="N351" s="19"/>
      <c r="O351" s="19"/>
      <c r="P351" s="19"/>
    </row>
    <row r="352" spans="1:16" ht="15">
      <c r="A352" s="11" t="s">
        <v>302</v>
      </c>
      <c r="B352" s="11"/>
      <c r="C352" s="11"/>
      <c r="D352" s="11"/>
      <c r="E352" s="101"/>
      <c r="F352" s="19"/>
      <c r="G352" s="19"/>
      <c r="H352" s="19"/>
      <c r="I352" s="19"/>
      <c r="J352" s="19"/>
      <c r="K352" s="19"/>
      <c r="L352" s="19"/>
      <c r="M352" s="19"/>
      <c r="N352" s="19"/>
      <c r="O352" s="19"/>
      <c r="P352" s="19"/>
    </row>
    <row r="353" spans="1:16" ht="15.75" thickBot="1">
      <c r="A353" s="11"/>
      <c r="B353" s="11"/>
      <c r="C353" s="11"/>
      <c r="D353" s="11"/>
      <c r="E353" s="101"/>
      <c r="L353" s="19"/>
      <c r="M353" s="19"/>
      <c r="N353" s="19"/>
      <c r="O353" s="19"/>
      <c r="P353" s="19"/>
    </row>
    <row r="354" spans="1:16" ht="15.75" thickBot="1">
      <c r="A354" s="248" t="s">
        <v>196</v>
      </c>
      <c r="B354" s="203" t="s">
        <v>305</v>
      </c>
      <c r="C354" s="204" t="s">
        <v>306</v>
      </c>
      <c r="D354" s="205" t="s">
        <v>307</v>
      </c>
      <c r="E354" s="98"/>
      <c r="F354" s="98"/>
      <c r="G354" s="98"/>
      <c r="H354" s="98"/>
      <c r="I354" s="98"/>
      <c r="J354" s="98"/>
      <c r="K354" s="98"/>
      <c r="L354" s="19"/>
      <c r="M354" s="19"/>
      <c r="N354" s="19"/>
      <c r="O354" s="19"/>
      <c r="P354" s="19"/>
    </row>
    <row r="355" spans="1:16" ht="15.75" thickBot="1">
      <c r="A355" s="37" t="s">
        <v>195</v>
      </c>
      <c r="B355" s="37">
        <v>1000</v>
      </c>
      <c r="C355" s="38">
        <v>1932</v>
      </c>
      <c r="D355" s="97" t="s">
        <v>308</v>
      </c>
      <c r="E355" s="99"/>
      <c r="F355" s="100"/>
      <c r="G355" s="100"/>
      <c r="H355" s="100"/>
      <c r="I355" s="100"/>
      <c r="J355" s="100"/>
      <c r="K355" s="100"/>
      <c r="L355" s="19"/>
      <c r="M355" s="19"/>
      <c r="N355" s="19"/>
      <c r="O355" s="19"/>
      <c r="P355" s="19"/>
    </row>
    <row r="356" spans="1:16" ht="15">
      <c r="A356" s="39"/>
      <c r="B356" s="11"/>
      <c r="C356" s="11"/>
      <c r="D356" s="40"/>
      <c r="E356" s="100"/>
      <c r="F356" s="100"/>
      <c r="G356" s="100"/>
      <c r="H356" s="100"/>
      <c r="I356" s="100"/>
      <c r="J356" s="100"/>
      <c r="K356" s="100"/>
      <c r="L356" s="19"/>
      <c r="M356" s="19"/>
      <c r="N356" s="19"/>
      <c r="O356" s="19"/>
      <c r="P356" s="19"/>
    </row>
    <row r="357" spans="1:16" ht="15">
      <c r="A357" s="39"/>
      <c r="B357" s="11"/>
      <c r="C357" s="11"/>
      <c r="D357" s="11"/>
      <c r="E357" s="100"/>
      <c r="F357" s="100"/>
      <c r="G357" s="100"/>
      <c r="H357" s="100"/>
      <c r="I357" s="100"/>
      <c r="J357" s="100"/>
      <c r="K357" s="100"/>
      <c r="L357" s="19"/>
      <c r="M357" s="19"/>
      <c r="N357" s="19"/>
      <c r="O357" s="19"/>
      <c r="P357" s="19"/>
    </row>
    <row r="358" spans="1:16" ht="15.75" thickBot="1">
      <c r="A358" s="39" t="s">
        <v>211</v>
      </c>
      <c r="B358" s="11"/>
      <c r="C358" s="11"/>
      <c r="D358" s="11"/>
      <c r="E358" s="100"/>
      <c r="F358" s="100"/>
      <c r="G358" s="100"/>
      <c r="H358" s="100"/>
      <c r="I358" s="100"/>
      <c r="J358" s="100"/>
      <c r="K358" s="100"/>
      <c r="L358" s="19"/>
      <c r="M358" s="19"/>
      <c r="N358" s="19"/>
      <c r="O358" s="19"/>
      <c r="P358" s="19"/>
    </row>
    <row r="359" spans="1:16" ht="15.75" thickBot="1">
      <c r="A359" s="103" t="s">
        <v>618</v>
      </c>
      <c r="B359" s="206" t="s">
        <v>311</v>
      </c>
      <c r="C359" s="206" t="s">
        <v>312</v>
      </c>
      <c r="D359" s="207" t="s">
        <v>313</v>
      </c>
      <c r="E359" s="98"/>
      <c r="F359" s="98"/>
      <c r="G359" s="98"/>
      <c r="H359" s="98"/>
      <c r="I359" s="98"/>
      <c r="L359" s="19"/>
      <c r="M359" s="19"/>
      <c r="N359" s="19"/>
      <c r="O359" s="19"/>
      <c r="P359" s="19"/>
    </row>
    <row r="360" spans="1:16" ht="15.75" thickBot="1">
      <c r="A360" s="96" t="s">
        <v>194</v>
      </c>
      <c r="B360" s="45">
        <v>1</v>
      </c>
      <c r="C360" s="44"/>
      <c r="D360" s="43"/>
      <c r="E360" s="102"/>
      <c r="F360" s="100"/>
      <c r="G360" s="100"/>
      <c r="H360" s="100"/>
      <c r="I360" s="100"/>
      <c r="L360" s="19"/>
      <c r="M360" s="19"/>
      <c r="N360" s="19"/>
      <c r="O360" s="19"/>
      <c r="P360" s="19"/>
    </row>
    <row r="361" spans="1:16" ht="15.75">
      <c r="A361" s="52"/>
      <c r="B361" s="18"/>
      <c r="C361" s="18"/>
      <c r="D361" s="11"/>
      <c r="L361" s="19"/>
      <c r="M361" s="19"/>
      <c r="N361" s="19"/>
      <c r="O361" s="19"/>
      <c r="P361" s="19"/>
    </row>
    <row r="362" spans="1:16" ht="15">
      <c r="A362" s="19"/>
      <c r="B362" s="19"/>
      <c r="C362" s="19"/>
      <c r="E362" s="101"/>
      <c r="L362" s="19"/>
      <c r="M362" s="19"/>
      <c r="N362" s="19"/>
      <c r="O362" s="19"/>
      <c r="P362" s="19"/>
    </row>
    <row r="363" spans="1:16" ht="15.75">
      <c r="A363" s="34" t="s">
        <v>323</v>
      </c>
      <c r="B363" s="19"/>
      <c r="C363" s="19"/>
      <c r="E363" s="101"/>
      <c r="L363" s="19"/>
      <c r="M363" s="19"/>
      <c r="N363" s="19"/>
      <c r="O363" s="19"/>
      <c r="P363" s="19"/>
    </row>
    <row r="364" spans="1:16" ht="15.75">
      <c r="A364" s="34" t="s">
        <v>329</v>
      </c>
      <c r="B364" s="19"/>
      <c r="C364" s="19"/>
      <c r="E364" s="101"/>
      <c r="L364" s="19"/>
      <c r="M364" s="19"/>
      <c r="N364" s="19"/>
      <c r="O364" s="19"/>
      <c r="P364" s="19"/>
    </row>
    <row r="365" spans="1:16" ht="18.75">
      <c r="A365" s="47"/>
      <c r="B365" s="19"/>
      <c r="C365" s="19"/>
      <c r="E365" s="101"/>
      <c r="L365" s="19"/>
      <c r="M365" s="19"/>
      <c r="N365" s="19"/>
      <c r="O365" s="19"/>
      <c r="P365" s="19"/>
    </row>
    <row r="366" spans="1:16" ht="15">
      <c r="A366" s="11" t="s">
        <v>324</v>
      </c>
      <c r="B366" s="11"/>
      <c r="C366" s="11"/>
      <c r="D366" s="11"/>
      <c r="E366" s="101"/>
      <c r="L366" s="19"/>
      <c r="M366" s="19"/>
      <c r="N366" s="19"/>
      <c r="O366" s="19"/>
      <c r="P366" s="19"/>
    </row>
    <row r="367" spans="1:16" ht="15">
      <c r="A367" s="212"/>
      <c r="B367" s="11"/>
      <c r="C367" s="11"/>
      <c r="D367" s="11"/>
      <c r="E367" s="101"/>
      <c r="L367" s="19"/>
      <c r="M367" s="19"/>
      <c r="N367" s="19"/>
      <c r="O367" s="19"/>
      <c r="P367" s="19"/>
    </row>
    <row r="368" spans="1:16" ht="15">
      <c r="A368" s="132" t="s">
        <v>264</v>
      </c>
      <c r="B368" s="18" t="s">
        <v>328</v>
      </c>
      <c r="C368" s="11"/>
      <c r="D368" s="11" t="s">
        <v>214</v>
      </c>
      <c r="E368" s="101"/>
      <c r="L368" s="19"/>
      <c r="M368" s="19"/>
      <c r="N368" s="19"/>
      <c r="O368" s="19"/>
      <c r="P368" s="19"/>
    </row>
    <row r="369" spans="1:16" ht="15">
      <c r="A369" s="132" t="s">
        <v>266</v>
      </c>
      <c r="B369" s="18" t="s">
        <v>328</v>
      </c>
      <c r="C369" s="11"/>
      <c r="D369" s="11" t="s">
        <v>214</v>
      </c>
      <c r="E369" s="101"/>
      <c r="M369" s="19"/>
      <c r="N369" s="19"/>
      <c r="O369" s="19"/>
      <c r="P369" s="19"/>
    </row>
    <row r="370" spans="1:16" ht="15">
      <c r="A370" s="132" t="s">
        <v>87</v>
      </c>
      <c r="B370" s="18" t="s">
        <v>328</v>
      </c>
      <c r="C370" s="11"/>
      <c r="D370" s="11" t="s">
        <v>214</v>
      </c>
      <c r="E370" s="101"/>
      <c r="M370" s="19"/>
      <c r="N370" s="19"/>
      <c r="O370" s="19"/>
      <c r="P370" s="19"/>
    </row>
    <row r="371" spans="1:16" ht="15">
      <c r="A371" s="11" t="s">
        <v>325</v>
      </c>
      <c r="B371" s="11"/>
      <c r="C371" s="18" t="s">
        <v>328</v>
      </c>
      <c r="D371" s="11" t="s">
        <v>213</v>
      </c>
      <c r="E371" s="101"/>
      <c r="M371" s="19"/>
      <c r="N371" s="19"/>
      <c r="O371" s="19"/>
      <c r="P371" s="19"/>
    </row>
    <row r="372" spans="1:16" ht="15">
      <c r="A372" s="11" t="s">
        <v>326</v>
      </c>
      <c r="B372" s="11"/>
      <c r="C372" s="18" t="s">
        <v>328</v>
      </c>
      <c r="D372" s="11" t="s">
        <v>213</v>
      </c>
      <c r="E372" s="101"/>
      <c r="M372" s="19"/>
      <c r="N372" s="19"/>
      <c r="O372" s="19"/>
      <c r="P372" s="19"/>
    </row>
    <row r="373" spans="1:16" ht="15">
      <c r="A373" s="11" t="s">
        <v>327</v>
      </c>
      <c r="B373" s="11"/>
      <c r="C373" s="18" t="s">
        <v>328</v>
      </c>
      <c r="D373" s="11" t="s">
        <v>213</v>
      </c>
      <c r="E373" s="101"/>
      <c r="M373" s="19"/>
      <c r="N373" s="19"/>
      <c r="O373" s="19"/>
      <c r="P373" s="19"/>
    </row>
    <row r="374" spans="1:16" ht="15">
      <c r="A374" s="11"/>
      <c r="B374" s="11"/>
      <c r="C374" s="11"/>
      <c r="D374" s="11"/>
      <c r="E374" s="101"/>
      <c r="M374" s="19"/>
      <c r="N374" s="19"/>
      <c r="O374" s="19"/>
      <c r="P374" s="19"/>
    </row>
    <row r="375" spans="1:16" ht="15">
      <c r="A375" s="11"/>
      <c r="B375" s="11"/>
      <c r="C375" s="11"/>
      <c r="D375" s="11"/>
      <c r="E375" s="101"/>
      <c r="M375" s="19"/>
      <c r="N375" s="19"/>
      <c r="O375" s="19"/>
      <c r="P375" s="19"/>
    </row>
    <row r="376" spans="1:16" ht="77.25">
      <c r="A376" s="54" t="s">
        <v>93</v>
      </c>
      <c r="B376" s="11"/>
      <c r="C376" s="11"/>
      <c r="D376" s="11"/>
      <c r="E376" s="101"/>
      <c r="M376" s="19"/>
      <c r="N376" s="19"/>
      <c r="O376" s="19"/>
      <c r="P376" s="19"/>
    </row>
    <row r="379" spans="1:16" ht="15.75">
      <c r="A379" s="34" t="s">
        <v>332</v>
      </c>
      <c r="B379" s="19"/>
      <c r="C379" s="19"/>
      <c r="E379" s="101"/>
      <c r="M379" s="19"/>
      <c r="N379" s="19"/>
      <c r="O379" s="19"/>
      <c r="P379" s="19"/>
    </row>
    <row r="380" spans="1:16" ht="15.75">
      <c r="A380" s="34" t="s">
        <v>333</v>
      </c>
      <c r="B380" s="19"/>
      <c r="C380" s="19"/>
      <c r="E380" s="101"/>
      <c r="M380" s="19"/>
      <c r="N380" s="19"/>
      <c r="O380" s="19"/>
      <c r="P380" s="19"/>
    </row>
    <row r="381" spans="1:16" ht="18.75">
      <c r="A381" s="48"/>
      <c r="B381" s="19"/>
      <c r="C381" s="19"/>
      <c r="E381" s="101"/>
      <c r="M381" s="19"/>
      <c r="N381" s="19"/>
      <c r="O381" s="19"/>
      <c r="P381" s="19"/>
    </row>
    <row r="382" spans="1:16" ht="15.75">
      <c r="A382" s="11" t="s">
        <v>263</v>
      </c>
      <c r="B382" s="18" t="s">
        <v>328</v>
      </c>
      <c r="C382" s="11"/>
      <c r="D382" s="11" t="s">
        <v>214</v>
      </c>
      <c r="J382" s="117"/>
      <c r="M382" s="19"/>
      <c r="N382" s="19"/>
      <c r="O382" s="19"/>
      <c r="P382" s="19"/>
    </row>
    <row r="383" spans="1:16" ht="15.75">
      <c r="A383" s="11" t="s">
        <v>264</v>
      </c>
      <c r="B383" s="18" t="s">
        <v>328</v>
      </c>
      <c r="C383" s="11"/>
      <c r="D383" s="11" t="s">
        <v>214</v>
      </c>
      <c r="J383" s="117"/>
      <c r="M383" s="19"/>
      <c r="N383" s="19"/>
      <c r="O383" s="19"/>
      <c r="P383" s="19"/>
    </row>
    <row r="384" spans="1:16" ht="15.75">
      <c r="A384" s="11" t="s">
        <v>266</v>
      </c>
      <c r="B384" s="18" t="s">
        <v>328</v>
      </c>
      <c r="C384" s="11"/>
      <c r="D384" s="11" t="s">
        <v>214</v>
      </c>
      <c r="E384" s="101"/>
      <c r="G384" s="117"/>
      <c r="L384" s="117"/>
      <c r="M384" s="19"/>
      <c r="N384" s="19"/>
      <c r="O384" s="19"/>
      <c r="P384" s="19"/>
    </row>
    <row r="385" spans="1:16" ht="15.75">
      <c r="A385" s="11" t="s">
        <v>330</v>
      </c>
      <c r="B385" s="11"/>
      <c r="C385" s="18" t="s">
        <v>328</v>
      </c>
      <c r="D385" s="11" t="s">
        <v>213</v>
      </c>
      <c r="F385" s="117"/>
      <c r="M385" s="19"/>
      <c r="N385" s="19"/>
      <c r="O385" s="19"/>
      <c r="P385" s="19"/>
    </row>
    <row r="386" spans="1:16" ht="15">
      <c r="A386" s="11" t="s">
        <v>331</v>
      </c>
      <c r="B386" s="11"/>
      <c r="C386" s="18" t="s">
        <v>328</v>
      </c>
      <c r="D386" s="11" t="s">
        <v>213</v>
      </c>
      <c r="E386" s="101"/>
      <c r="H386" s="19"/>
      <c r="I386" s="19"/>
      <c r="J386" s="19"/>
      <c r="K386" s="19"/>
      <c r="L386" s="19"/>
      <c r="M386" s="19"/>
      <c r="N386" s="19"/>
      <c r="O386" s="19"/>
      <c r="P386" s="19"/>
    </row>
    <row r="387" spans="1:16" ht="15">
      <c r="A387" s="11"/>
      <c r="B387" s="11"/>
      <c r="C387" s="11"/>
      <c r="D387" s="11"/>
      <c r="E387" s="101"/>
      <c r="H387" s="19"/>
      <c r="I387" s="19"/>
      <c r="J387" s="19"/>
      <c r="K387" s="19"/>
      <c r="L387" s="19"/>
      <c r="M387" s="19"/>
      <c r="N387" s="19"/>
      <c r="O387" s="19"/>
      <c r="P387" s="19"/>
    </row>
    <row r="388" spans="1:16" ht="128.25">
      <c r="A388" s="52" t="s">
        <v>186</v>
      </c>
      <c r="B388" s="11"/>
      <c r="C388" s="11"/>
      <c r="D388" s="11"/>
      <c r="E388" s="101"/>
      <c r="H388" s="19"/>
      <c r="I388" s="19"/>
      <c r="J388" s="19"/>
      <c r="K388" s="19"/>
      <c r="L388" s="19"/>
      <c r="M388" s="19"/>
      <c r="N388" s="19"/>
      <c r="O388" s="19"/>
      <c r="P388" s="19"/>
    </row>
    <row r="391" spans="1:16" ht="15.75">
      <c r="A391" s="34" t="s">
        <v>334</v>
      </c>
      <c r="B391" s="19"/>
      <c r="C391" s="19"/>
      <c r="E391" s="101"/>
      <c r="H391" s="19"/>
      <c r="I391" s="19"/>
      <c r="J391" s="19"/>
      <c r="K391" s="19"/>
      <c r="L391" s="19"/>
      <c r="M391" s="19"/>
      <c r="N391" s="19"/>
      <c r="O391" s="19"/>
      <c r="P391" s="19"/>
    </row>
    <row r="392" spans="1:16" ht="15.75">
      <c r="A392" s="34" t="s">
        <v>339</v>
      </c>
      <c r="B392" s="19"/>
      <c r="C392" s="19"/>
      <c r="E392" s="101"/>
      <c r="H392" s="19"/>
      <c r="I392" s="19"/>
      <c r="J392" s="19"/>
      <c r="K392" s="19"/>
      <c r="L392" s="19"/>
      <c r="M392" s="19"/>
      <c r="N392" s="19"/>
      <c r="O392" s="19"/>
      <c r="P392" s="19"/>
    </row>
    <row r="393" spans="1:16" ht="18.75">
      <c r="A393" s="47"/>
      <c r="B393" s="19"/>
      <c r="C393" s="19"/>
      <c r="E393" s="101"/>
      <c r="H393" s="19"/>
      <c r="I393" s="19"/>
      <c r="J393" s="19"/>
      <c r="K393" s="19"/>
      <c r="L393" s="19"/>
      <c r="M393" s="19"/>
      <c r="N393" s="19"/>
      <c r="O393" s="19"/>
      <c r="P393" s="19"/>
    </row>
    <row r="394" spans="1:16" ht="15">
      <c r="A394" s="11" t="s">
        <v>335</v>
      </c>
      <c r="B394" s="11"/>
      <c r="C394" s="11"/>
      <c r="D394" s="11"/>
      <c r="E394" s="101"/>
      <c r="H394" s="19"/>
      <c r="I394" s="19"/>
      <c r="J394" s="19"/>
      <c r="K394" s="19"/>
      <c r="L394" s="19"/>
      <c r="M394" s="19"/>
      <c r="N394" s="19"/>
      <c r="O394" s="19"/>
      <c r="P394" s="19"/>
    </row>
    <row r="395" spans="1:16" ht="15">
      <c r="A395" s="11"/>
      <c r="B395" s="11"/>
      <c r="C395" s="11"/>
      <c r="D395" s="11"/>
      <c r="E395" s="101"/>
      <c r="H395" s="19"/>
      <c r="I395" s="19"/>
      <c r="J395" s="19"/>
      <c r="K395" s="19"/>
      <c r="L395" s="19"/>
      <c r="M395" s="19"/>
      <c r="N395" s="19"/>
      <c r="O395" s="19"/>
      <c r="P395" s="19"/>
    </row>
    <row r="396" spans="1:16" ht="15">
      <c r="A396" s="11" t="s">
        <v>88</v>
      </c>
      <c r="B396" s="18" t="s">
        <v>328</v>
      </c>
      <c r="C396" s="11"/>
      <c r="D396" s="11" t="s">
        <v>213</v>
      </c>
      <c r="E396" s="101"/>
      <c r="H396" s="19"/>
      <c r="I396" s="19"/>
      <c r="J396" s="19"/>
      <c r="K396" s="19"/>
      <c r="L396" s="19"/>
      <c r="M396" s="19"/>
      <c r="N396" s="19"/>
      <c r="O396" s="19"/>
      <c r="P396" s="19"/>
    </row>
    <row r="397" spans="1:16" ht="15">
      <c r="A397" s="11" t="s">
        <v>89</v>
      </c>
      <c r="B397" s="11"/>
      <c r="C397" s="18" t="s">
        <v>328</v>
      </c>
      <c r="D397" s="11" t="s">
        <v>213</v>
      </c>
      <c r="E397" s="101"/>
      <c r="H397" s="19"/>
      <c r="I397" s="19"/>
      <c r="J397" s="19"/>
      <c r="K397" s="19"/>
      <c r="L397" s="19"/>
      <c r="M397" s="19"/>
      <c r="N397" s="19"/>
      <c r="O397" s="19"/>
      <c r="P397" s="19"/>
    </row>
    <row r="398" spans="1:16" ht="15.75">
      <c r="A398" s="11" t="s">
        <v>90</v>
      </c>
      <c r="B398" s="18" t="s">
        <v>328</v>
      </c>
      <c r="C398" s="11"/>
      <c r="D398" s="213" t="s">
        <v>214</v>
      </c>
      <c r="E398" s="101"/>
      <c r="F398" s="117"/>
      <c r="H398" s="19"/>
      <c r="I398" s="19"/>
      <c r="J398" s="19"/>
      <c r="K398" s="19"/>
      <c r="L398" s="19"/>
      <c r="M398" s="19"/>
      <c r="N398" s="19"/>
      <c r="O398" s="19"/>
      <c r="P398" s="19"/>
    </row>
    <row r="399" spans="1:16" ht="15.75">
      <c r="A399" s="11" t="s">
        <v>268</v>
      </c>
      <c r="B399" s="18" t="s">
        <v>328</v>
      </c>
      <c r="C399" s="11"/>
      <c r="D399" s="213" t="s">
        <v>214</v>
      </c>
      <c r="E399" s="101"/>
      <c r="G399" s="117"/>
      <c r="H399" s="19"/>
      <c r="I399" s="19"/>
      <c r="J399" s="19"/>
      <c r="K399" s="19"/>
      <c r="L399" s="19"/>
      <c r="M399" s="19"/>
      <c r="N399" s="19"/>
      <c r="O399" s="19"/>
      <c r="P399" s="19"/>
    </row>
    <row r="400" spans="1:16" ht="15.75">
      <c r="A400" s="11" t="s">
        <v>264</v>
      </c>
      <c r="B400" s="11"/>
      <c r="C400" s="18" t="s">
        <v>328</v>
      </c>
      <c r="D400" s="213" t="s">
        <v>214</v>
      </c>
      <c r="F400" s="117"/>
      <c r="H400" s="19"/>
      <c r="I400" s="19"/>
      <c r="J400" s="19"/>
      <c r="K400" s="19"/>
      <c r="L400" s="19"/>
      <c r="M400" s="19"/>
      <c r="N400" s="19"/>
      <c r="O400" s="19"/>
      <c r="P400" s="19"/>
    </row>
    <row r="401" spans="1:16" ht="15">
      <c r="A401" s="11" t="s">
        <v>91</v>
      </c>
      <c r="B401" s="11"/>
      <c r="C401" s="18" t="s">
        <v>328</v>
      </c>
      <c r="D401" s="213" t="s">
        <v>214</v>
      </c>
      <c r="E401" s="101"/>
      <c r="H401" s="19"/>
      <c r="I401" s="19"/>
      <c r="J401" s="19"/>
      <c r="K401" s="19"/>
      <c r="L401" s="19"/>
      <c r="M401" s="19"/>
      <c r="N401" s="19"/>
      <c r="O401" s="19"/>
      <c r="P401" s="19"/>
    </row>
    <row r="402" spans="1:16" ht="15.75">
      <c r="A402" s="11" t="s">
        <v>92</v>
      </c>
      <c r="B402" s="11"/>
      <c r="C402" s="18" t="s">
        <v>328</v>
      </c>
      <c r="D402" s="213" t="s">
        <v>214</v>
      </c>
      <c r="E402" s="123"/>
      <c r="F402" s="117"/>
      <c r="G402" s="19"/>
      <c r="H402" s="19"/>
      <c r="I402" s="19"/>
      <c r="J402" s="19"/>
      <c r="K402" s="19"/>
      <c r="L402" s="19"/>
      <c r="M402" s="19"/>
      <c r="N402" s="19"/>
      <c r="O402" s="19"/>
      <c r="P402" s="19"/>
    </row>
    <row r="403" spans="1:16" ht="15">
      <c r="A403" s="11"/>
      <c r="B403" s="11"/>
      <c r="C403" s="11"/>
      <c r="D403" s="11"/>
      <c r="E403" s="101"/>
      <c r="G403" s="19"/>
      <c r="H403" s="19"/>
      <c r="I403" s="19"/>
      <c r="J403" s="19"/>
      <c r="K403" s="19"/>
      <c r="L403" s="19"/>
      <c r="M403" s="19"/>
      <c r="N403" s="19"/>
      <c r="O403" s="19"/>
      <c r="P403" s="19"/>
    </row>
    <row r="404" spans="1:16" ht="101.25" customHeight="1">
      <c r="A404" s="54" t="s">
        <v>43</v>
      </c>
      <c r="B404" s="11"/>
      <c r="C404" s="11"/>
      <c r="D404" s="11"/>
      <c r="E404" s="101"/>
      <c r="G404" s="19"/>
      <c r="H404" s="19"/>
      <c r="I404" s="19"/>
      <c r="J404" s="19"/>
      <c r="K404" s="19"/>
      <c r="L404" s="19"/>
      <c r="M404" s="19"/>
      <c r="N404" s="19"/>
      <c r="O404" s="19"/>
      <c r="P404" s="19"/>
    </row>
    <row r="405" spans="1:16" ht="15.75">
      <c r="A405" s="34"/>
      <c r="B405" s="19"/>
      <c r="C405" s="19"/>
      <c r="E405" s="101"/>
      <c r="G405" s="19"/>
      <c r="H405" s="19"/>
      <c r="I405" s="19"/>
      <c r="J405" s="19"/>
      <c r="K405" s="19"/>
      <c r="L405" s="19"/>
      <c r="M405" s="19"/>
      <c r="N405" s="19"/>
      <c r="O405" s="19"/>
      <c r="P405" s="19"/>
    </row>
    <row r="406" spans="1:16" ht="15.75">
      <c r="A406" s="34" t="s">
        <v>98</v>
      </c>
      <c r="B406" s="19"/>
      <c r="C406" s="19"/>
      <c r="E406" s="101"/>
      <c r="G406" s="19"/>
      <c r="H406" s="19"/>
      <c r="I406" s="19"/>
      <c r="J406" s="19"/>
      <c r="K406" s="19"/>
      <c r="L406" s="19"/>
      <c r="M406" s="19"/>
      <c r="N406" s="19"/>
      <c r="O406" s="19"/>
      <c r="P406" s="19"/>
    </row>
    <row r="407" spans="1:16" ht="39.75" customHeight="1">
      <c r="A407" s="228" t="s">
        <v>23</v>
      </c>
      <c r="B407" s="19"/>
      <c r="C407" s="19"/>
      <c r="E407" s="101"/>
      <c r="G407" s="19"/>
      <c r="H407" s="19"/>
      <c r="I407" s="19"/>
      <c r="J407" s="19"/>
      <c r="K407" s="19"/>
      <c r="L407" s="19"/>
      <c r="M407" s="19"/>
      <c r="N407" s="19"/>
      <c r="O407" s="19"/>
      <c r="P407" s="19"/>
    </row>
    <row r="409" spans="1:16" ht="15.75">
      <c r="A409" s="34" t="s">
        <v>340</v>
      </c>
      <c r="B409" s="19"/>
      <c r="C409" s="19"/>
      <c r="E409" s="101"/>
      <c r="G409" s="19"/>
      <c r="H409" s="19"/>
      <c r="I409" s="19"/>
      <c r="J409" s="19"/>
      <c r="K409" s="19"/>
      <c r="L409" s="19"/>
      <c r="M409" s="19"/>
      <c r="N409" s="19"/>
      <c r="O409" s="19"/>
      <c r="P409" s="19"/>
    </row>
    <row r="410" spans="1:16" ht="15.75">
      <c r="A410" s="34" t="s">
        <v>342</v>
      </c>
      <c r="B410" s="19"/>
      <c r="C410" s="19"/>
      <c r="E410" s="101"/>
      <c r="G410" s="19"/>
      <c r="H410" s="19"/>
      <c r="I410" s="19"/>
      <c r="J410" s="19"/>
      <c r="K410" s="19"/>
      <c r="L410" s="19"/>
      <c r="M410" s="19"/>
      <c r="N410" s="19"/>
      <c r="O410" s="19"/>
      <c r="P410" s="19"/>
    </row>
    <row r="411" spans="1:16" ht="18.75">
      <c r="A411" s="47"/>
      <c r="B411" s="19"/>
      <c r="C411" s="19"/>
      <c r="E411" s="101"/>
      <c r="G411" s="19"/>
      <c r="H411" s="19"/>
      <c r="I411" s="19"/>
      <c r="J411" s="19"/>
      <c r="K411" s="19"/>
      <c r="L411" s="19"/>
      <c r="M411" s="19"/>
      <c r="N411" s="19"/>
      <c r="O411" s="19"/>
      <c r="P411" s="19"/>
    </row>
    <row r="412" spans="1:16" ht="15">
      <c r="A412" s="11" t="s">
        <v>341</v>
      </c>
      <c r="B412" s="11"/>
      <c r="C412" s="11"/>
      <c r="D412" s="11"/>
      <c r="E412" s="101"/>
      <c r="G412" s="19"/>
      <c r="H412" s="19"/>
      <c r="I412" s="19"/>
      <c r="J412" s="19"/>
      <c r="K412" s="19"/>
      <c r="L412" s="19"/>
      <c r="M412" s="19"/>
      <c r="N412" s="19"/>
      <c r="O412" s="19"/>
      <c r="P412" s="19"/>
    </row>
    <row r="413" spans="1:16" ht="15">
      <c r="A413" s="11"/>
      <c r="B413" s="11"/>
      <c r="C413" s="11"/>
      <c r="D413" s="11"/>
      <c r="E413" s="101"/>
      <c r="G413" s="19"/>
      <c r="H413" s="19"/>
      <c r="I413" s="19"/>
      <c r="J413" s="19"/>
      <c r="K413" s="19"/>
      <c r="L413" s="19"/>
      <c r="M413" s="19"/>
      <c r="N413" s="19"/>
      <c r="O413" s="19"/>
      <c r="P413" s="19"/>
    </row>
    <row r="414" spans="1:16" ht="15">
      <c r="A414" s="11" t="s">
        <v>343</v>
      </c>
      <c r="B414" s="11"/>
      <c r="C414" s="18" t="s">
        <v>328</v>
      </c>
      <c r="D414" s="11" t="s">
        <v>213</v>
      </c>
      <c r="E414" s="101"/>
      <c r="G414" s="19"/>
      <c r="H414" s="19"/>
      <c r="I414" s="19"/>
      <c r="J414" s="19"/>
      <c r="K414" s="19"/>
      <c r="L414" s="19"/>
      <c r="M414" s="19"/>
      <c r="N414" s="19"/>
      <c r="O414" s="19"/>
      <c r="P414" s="19"/>
    </row>
    <row r="415" spans="1:16" ht="15.75">
      <c r="A415" s="11" t="s">
        <v>94</v>
      </c>
      <c r="B415" s="18" t="s">
        <v>328</v>
      </c>
      <c r="C415" s="11"/>
      <c r="D415" s="11" t="s">
        <v>214</v>
      </c>
      <c r="E415" s="101"/>
      <c r="F415" s="117"/>
      <c r="G415" s="19"/>
      <c r="H415" s="19"/>
      <c r="I415" s="19"/>
      <c r="J415" s="19"/>
      <c r="K415" s="19"/>
      <c r="L415" s="19"/>
      <c r="M415" s="19"/>
      <c r="N415" s="19"/>
      <c r="O415" s="19"/>
      <c r="P415" s="19"/>
    </row>
    <row r="416" spans="1:16" ht="15">
      <c r="A416" s="11" t="s">
        <v>96</v>
      </c>
      <c r="B416" s="11"/>
      <c r="C416" s="18" t="s">
        <v>328</v>
      </c>
      <c r="D416" s="11" t="s">
        <v>213</v>
      </c>
      <c r="E416" s="101"/>
      <c r="G416" s="19"/>
      <c r="H416" s="19"/>
      <c r="I416" s="19"/>
      <c r="J416" s="19"/>
      <c r="K416" s="19"/>
      <c r="L416" s="19"/>
      <c r="M416" s="19"/>
      <c r="N416" s="19"/>
      <c r="O416" s="19"/>
      <c r="P416" s="19"/>
    </row>
    <row r="417" spans="1:16" ht="15">
      <c r="A417" s="11" t="s">
        <v>95</v>
      </c>
      <c r="B417" s="11"/>
      <c r="C417" s="18" t="s">
        <v>328</v>
      </c>
      <c r="D417" s="11" t="s">
        <v>213</v>
      </c>
      <c r="E417" s="101"/>
      <c r="G417" s="19"/>
      <c r="H417" s="19"/>
      <c r="I417" s="19"/>
      <c r="J417" s="19"/>
      <c r="K417" s="19"/>
      <c r="L417" s="19"/>
      <c r="M417" s="19"/>
      <c r="N417" s="19"/>
      <c r="O417" s="19"/>
      <c r="P417" s="19"/>
    </row>
    <row r="418" spans="1:16" ht="15">
      <c r="A418" s="11"/>
      <c r="B418" s="11"/>
      <c r="C418" s="11"/>
      <c r="D418" s="11"/>
      <c r="E418" s="101"/>
      <c r="G418" s="19"/>
      <c r="H418" s="19"/>
      <c r="I418" s="19"/>
      <c r="J418" s="19"/>
      <c r="K418" s="19"/>
      <c r="L418" s="19"/>
      <c r="M418" s="19"/>
      <c r="N418" s="19"/>
      <c r="O418" s="19"/>
      <c r="P418" s="19"/>
    </row>
    <row r="419" spans="1:16" ht="15">
      <c r="A419" s="11"/>
      <c r="B419" s="11"/>
      <c r="C419" s="11"/>
      <c r="D419" s="11"/>
      <c r="E419" s="101"/>
      <c r="G419" s="19"/>
      <c r="H419" s="19"/>
      <c r="I419" s="19"/>
      <c r="J419" s="19"/>
      <c r="K419" s="19"/>
      <c r="L419" s="19"/>
      <c r="M419" s="19"/>
      <c r="N419" s="19"/>
      <c r="O419" s="19"/>
      <c r="P419" s="19"/>
    </row>
    <row r="420" spans="1:16" ht="134.25" customHeight="1">
      <c r="A420" s="214" t="s">
        <v>97</v>
      </c>
      <c r="B420" s="11"/>
      <c r="C420" s="11"/>
      <c r="D420" s="11"/>
      <c r="E420" s="101"/>
      <c r="J420" s="19"/>
      <c r="K420" s="19"/>
      <c r="L420" s="19"/>
      <c r="M420" s="19"/>
      <c r="N420" s="19"/>
      <c r="O420" s="19"/>
      <c r="P420" s="19"/>
    </row>
    <row r="421" spans="1:16" ht="15">
      <c r="A421" s="215"/>
      <c r="B421" s="11"/>
      <c r="C421" s="11"/>
      <c r="D421" s="11"/>
      <c r="E421" s="101"/>
      <c r="J421" s="19"/>
      <c r="K421" s="19"/>
      <c r="L421" s="19"/>
      <c r="M421" s="19"/>
      <c r="N421" s="19"/>
      <c r="O421" s="19"/>
      <c r="P421" s="19"/>
    </row>
    <row r="422" spans="1:16" ht="15.75">
      <c r="A422" s="34" t="s">
        <v>344</v>
      </c>
      <c r="B422" s="19"/>
      <c r="C422" s="19"/>
      <c r="E422" s="101"/>
      <c r="J422" s="19"/>
      <c r="K422" s="19"/>
      <c r="L422" s="19"/>
      <c r="M422" s="19"/>
      <c r="N422" s="19"/>
      <c r="O422" s="19"/>
      <c r="P422" s="19"/>
    </row>
    <row r="423" spans="1:16" ht="15.75">
      <c r="A423" s="34" t="s">
        <v>347</v>
      </c>
      <c r="B423" s="19"/>
      <c r="C423" s="19"/>
      <c r="E423" s="101"/>
      <c r="J423" s="19"/>
      <c r="K423" s="19"/>
      <c r="L423" s="19"/>
      <c r="M423" s="19"/>
      <c r="N423" s="19"/>
      <c r="O423" s="19"/>
      <c r="P423" s="19"/>
    </row>
    <row r="424" spans="1:16" ht="18.75">
      <c r="A424" s="47"/>
      <c r="B424" s="19"/>
      <c r="C424" s="19"/>
      <c r="E424" s="101"/>
      <c r="J424" s="19"/>
      <c r="K424" s="19"/>
      <c r="L424" s="19"/>
      <c r="M424" s="19"/>
      <c r="N424" s="19"/>
      <c r="O424" s="19"/>
      <c r="P424" s="19"/>
    </row>
    <row r="425" spans="1:16" ht="15">
      <c r="A425" s="11" t="s">
        <v>345</v>
      </c>
      <c r="B425" s="11"/>
      <c r="C425" s="11"/>
      <c r="D425" s="11"/>
      <c r="E425" s="101"/>
      <c r="J425" s="19"/>
      <c r="K425" s="19"/>
      <c r="L425" s="19"/>
      <c r="M425" s="19"/>
      <c r="N425" s="19"/>
      <c r="O425" s="19"/>
      <c r="P425" s="19"/>
    </row>
    <row r="426" spans="1:16" ht="15">
      <c r="A426" s="11"/>
      <c r="B426" s="11"/>
      <c r="C426" s="11"/>
      <c r="D426" s="11"/>
      <c r="E426" s="101"/>
      <c r="J426" s="19"/>
      <c r="K426" s="19"/>
      <c r="L426" s="19"/>
      <c r="M426" s="19"/>
      <c r="N426" s="19"/>
      <c r="O426" s="19"/>
      <c r="P426" s="19"/>
    </row>
    <row r="427" spans="1:16" ht="15.75">
      <c r="A427" s="11" t="s">
        <v>99</v>
      </c>
      <c r="B427" s="18" t="s">
        <v>328</v>
      </c>
      <c r="C427" s="22"/>
      <c r="D427" s="11" t="s">
        <v>214</v>
      </c>
      <c r="E427" s="101"/>
      <c r="F427" s="117"/>
      <c r="J427" s="19"/>
      <c r="K427" s="19"/>
      <c r="L427" s="19"/>
      <c r="M427" s="19"/>
      <c r="N427" s="19"/>
      <c r="O427" s="19"/>
      <c r="P427" s="19"/>
    </row>
    <row r="428" spans="1:16" ht="15.75">
      <c r="A428" s="11" t="s">
        <v>94</v>
      </c>
      <c r="B428" s="18"/>
      <c r="C428" s="18" t="s">
        <v>328</v>
      </c>
      <c r="D428" s="11" t="s">
        <v>214</v>
      </c>
      <c r="E428" s="123"/>
      <c r="F428" s="117"/>
      <c r="J428" s="19"/>
      <c r="K428" s="19"/>
      <c r="L428" s="19"/>
      <c r="M428" s="19"/>
      <c r="N428" s="19"/>
      <c r="O428" s="19"/>
      <c r="P428" s="19"/>
    </row>
    <row r="429" spans="1:16" ht="15">
      <c r="A429" s="11" t="s">
        <v>336</v>
      </c>
      <c r="B429" s="18" t="s">
        <v>328</v>
      </c>
      <c r="C429" s="18"/>
      <c r="D429" s="11" t="s">
        <v>213</v>
      </c>
      <c r="E429" s="101"/>
      <c r="J429" s="19"/>
      <c r="K429" s="19"/>
      <c r="L429" s="19"/>
      <c r="M429" s="19"/>
      <c r="N429" s="19"/>
      <c r="O429" s="19"/>
      <c r="P429" s="19"/>
    </row>
    <row r="430" spans="1:16" ht="15">
      <c r="A430" s="11" t="s">
        <v>337</v>
      </c>
      <c r="B430" s="18"/>
      <c r="C430" s="18" t="s">
        <v>328</v>
      </c>
      <c r="D430" s="11" t="s">
        <v>213</v>
      </c>
      <c r="E430" s="101"/>
      <c r="J430" s="19"/>
      <c r="K430" s="19"/>
      <c r="L430" s="19"/>
      <c r="M430" s="19"/>
      <c r="N430" s="19"/>
      <c r="O430" s="19"/>
      <c r="P430" s="19"/>
    </row>
    <row r="431" spans="1:16" ht="15.75">
      <c r="A431" s="11" t="s">
        <v>348</v>
      </c>
      <c r="B431" s="11"/>
      <c r="C431" s="11"/>
      <c r="D431" s="11"/>
      <c r="E431" s="101"/>
      <c r="F431" s="117"/>
      <c r="I431" s="117"/>
      <c r="J431" s="19"/>
      <c r="K431" s="19"/>
      <c r="L431" s="19"/>
      <c r="M431" s="19"/>
      <c r="N431" s="19"/>
      <c r="O431" s="19"/>
      <c r="P431" s="19"/>
    </row>
    <row r="432" spans="1:16" ht="15.75">
      <c r="A432" s="11"/>
      <c r="B432" s="11"/>
      <c r="C432" s="11"/>
      <c r="D432" s="11"/>
      <c r="I432" s="19"/>
      <c r="J432" s="19"/>
      <c r="K432" s="19"/>
      <c r="L432" s="19"/>
      <c r="M432" s="19"/>
      <c r="N432" s="19"/>
      <c r="O432" s="19"/>
      <c r="P432" s="19"/>
    </row>
    <row r="433" spans="1:16" ht="39">
      <c r="A433" s="54" t="s">
        <v>44</v>
      </c>
      <c r="B433" s="11"/>
      <c r="C433" s="11"/>
      <c r="D433" s="11"/>
      <c r="E433" s="101"/>
      <c r="I433" s="19"/>
      <c r="J433" s="19"/>
      <c r="K433" s="19"/>
      <c r="L433" s="19"/>
      <c r="M433" s="19"/>
      <c r="N433" s="19"/>
      <c r="O433" s="19"/>
      <c r="P433" s="19"/>
    </row>
    <row r="436" spans="1:16" ht="15.75">
      <c r="A436" s="34" t="s">
        <v>349</v>
      </c>
      <c r="B436" s="19"/>
      <c r="C436" s="19"/>
      <c r="E436" s="101"/>
      <c r="I436" s="19"/>
      <c r="J436" s="19"/>
      <c r="K436" s="19"/>
      <c r="L436" s="19"/>
      <c r="M436" s="19"/>
      <c r="N436" s="19"/>
      <c r="O436" s="19"/>
      <c r="P436" s="19"/>
    </row>
    <row r="437" spans="1:16" ht="15.75">
      <c r="A437" s="34" t="s">
        <v>338</v>
      </c>
      <c r="B437" s="19"/>
      <c r="C437" s="19"/>
      <c r="E437" s="101"/>
      <c r="I437" s="19"/>
      <c r="J437" s="19"/>
      <c r="K437" s="19"/>
      <c r="L437" s="19"/>
      <c r="M437" s="19"/>
      <c r="N437" s="19"/>
      <c r="O437" s="19"/>
      <c r="P437" s="19"/>
    </row>
    <row r="438" spans="1:16" ht="18.75">
      <c r="A438" s="47"/>
      <c r="B438" s="19"/>
      <c r="C438" s="19"/>
      <c r="E438" s="101"/>
      <c r="I438" s="19"/>
      <c r="J438" s="19"/>
      <c r="K438" s="19"/>
      <c r="L438" s="19"/>
      <c r="M438" s="19"/>
      <c r="N438" s="19"/>
      <c r="O438" s="19"/>
      <c r="P438" s="19"/>
    </row>
    <row r="439" spans="1:16" ht="15">
      <c r="A439" s="11" t="s">
        <v>350</v>
      </c>
      <c r="B439" s="11"/>
      <c r="C439" s="11"/>
      <c r="D439" s="11"/>
      <c r="E439" s="101"/>
      <c r="I439" s="19"/>
      <c r="J439" s="19"/>
      <c r="K439" s="19"/>
      <c r="L439" s="19"/>
      <c r="M439" s="19"/>
      <c r="N439" s="19"/>
      <c r="O439" s="19"/>
      <c r="P439" s="19"/>
    </row>
    <row r="440" spans="1:16" ht="15">
      <c r="A440" s="11"/>
      <c r="B440" s="11"/>
      <c r="C440" s="11"/>
      <c r="D440" s="11"/>
      <c r="E440" s="101"/>
      <c r="I440" s="19"/>
      <c r="J440" s="19"/>
      <c r="K440" s="19"/>
      <c r="L440" s="19"/>
      <c r="M440" s="19"/>
      <c r="N440" s="19"/>
      <c r="O440" s="19"/>
      <c r="P440" s="19"/>
    </row>
    <row r="441" spans="1:16" ht="15.75">
      <c r="A441" s="11" t="s">
        <v>270</v>
      </c>
      <c r="B441" s="11"/>
      <c r="C441" s="18" t="s">
        <v>328</v>
      </c>
      <c r="D441" s="11" t="s">
        <v>214</v>
      </c>
      <c r="E441" s="101"/>
      <c r="G441" s="117"/>
      <c r="H441" s="117"/>
      <c r="I441" s="19"/>
      <c r="J441" s="19"/>
      <c r="K441" s="19"/>
      <c r="L441" s="19"/>
      <c r="M441" s="19"/>
      <c r="N441" s="19"/>
      <c r="O441" s="19"/>
      <c r="P441" s="19"/>
    </row>
    <row r="442" spans="1:16" ht="15.75">
      <c r="A442" s="11" t="s">
        <v>268</v>
      </c>
      <c r="B442" s="11"/>
      <c r="C442" s="18" t="s">
        <v>328</v>
      </c>
      <c r="D442" s="11" t="s">
        <v>214</v>
      </c>
      <c r="E442" s="101"/>
      <c r="F442" s="117"/>
      <c r="G442" s="117"/>
      <c r="I442" s="19"/>
      <c r="J442" s="19"/>
      <c r="K442" s="19"/>
      <c r="L442" s="19"/>
      <c r="M442" s="19"/>
      <c r="N442" s="19"/>
      <c r="O442" s="19"/>
      <c r="P442" s="19"/>
    </row>
    <row r="443" spans="1:16" ht="15">
      <c r="A443" s="11" t="s">
        <v>269</v>
      </c>
      <c r="B443" s="11"/>
      <c r="C443" s="18" t="s">
        <v>328</v>
      </c>
      <c r="D443" s="11" t="s">
        <v>214</v>
      </c>
      <c r="E443" s="101"/>
      <c r="I443" s="19"/>
      <c r="J443" s="19"/>
      <c r="K443" s="19"/>
      <c r="L443" s="19"/>
      <c r="M443" s="19"/>
      <c r="N443" s="19"/>
      <c r="O443" s="19"/>
      <c r="P443" s="19"/>
    </row>
    <row r="444" spans="1:16" ht="15.75">
      <c r="A444" s="11" t="s">
        <v>99</v>
      </c>
      <c r="B444" s="11"/>
      <c r="C444" s="18" t="s">
        <v>328</v>
      </c>
      <c r="D444" s="11" t="s">
        <v>214</v>
      </c>
      <c r="E444" s="101"/>
      <c r="F444" s="117"/>
      <c r="G444" s="117"/>
      <c r="I444" s="19"/>
      <c r="J444" s="19"/>
      <c r="K444" s="19"/>
      <c r="L444" s="19"/>
      <c r="M444" s="19"/>
      <c r="N444" s="19"/>
      <c r="O444" s="19"/>
      <c r="P444" s="19"/>
    </row>
    <row r="445" spans="1:16" ht="15.75">
      <c r="A445" s="11" t="s">
        <v>100</v>
      </c>
      <c r="B445" s="18" t="s">
        <v>328</v>
      </c>
      <c r="C445" s="11"/>
      <c r="D445" s="11" t="s">
        <v>213</v>
      </c>
      <c r="H445" s="117"/>
      <c r="I445" s="19"/>
      <c r="J445" s="19"/>
      <c r="K445" s="19"/>
      <c r="L445" s="19"/>
      <c r="M445" s="19"/>
      <c r="N445" s="19"/>
      <c r="O445" s="19"/>
      <c r="P445" s="19"/>
    </row>
    <row r="446" spans="1:16" ht="15">
      <c r="A446" s="11"/>
      <c r="B446" s="11"/>
      <c r="C446" s="11"/>
      <c r="D446" s="11"/>
      <c r="E446" s="101"/>
      <c r="I446" s="19"/>
      <c r="J446" s="19"/>
      <c r="K446" s="19"/>
      <c r="L446" s="19"/>
      <c r="M446" s="19"/>
      <c r="N446" s="19"/>
      <c r="O446" s="19"/>
      <c r="P446" s="19"/>
    </row>
    <row r="447" spans="1:16" ht="132.75" customHeight="1">
      <c r="A447" s="54" t="s">
        <v>104</v>
      </c>
      <c r="B447" s="11"/>
      <c r="C447" s="11"/>
      <c r="D447" s="11"/>
      <c r="E447" s="101"/>
      <c r="F447" s="19"/>
      <c r="G447" s="19"/>
      <c r="H447" s="19"/>
      <c r="I447" s="19"/>
      <c r="J447" s="19"/>
      <c r="K447" s="19"/>
      <c r="L447" s="19"/>
      <c r="M447" s="19"/>
      <c r="N447" s="19"/>
      <c r="O447" s="19"/>
      <c r="P447" s="19"/>
    </row>
    <row r="450" spans="1:16" ht="18.75">
      <c r="A450" s="1" t="s">
        <v>646</v>
      </c>
      <c r="B450" s="19"/>
      <c r="C450" s="19"/>
      <c r="E450" s="101"/>
      <c r="F450" s="19"/>
      <c r="G450" s="19"/>
      <c r="H450" s="19"/>
      <c r="I450" s="19"/>
      <c r="J450" s="19"/>
      <c r="K450" s="19"/>
      <c r="L450" s="19"/>
      <c r="M450" s="19"/>
      <c r="N450" s="19"/>
      <c r="O450" s="19"/>
      <c r="P450" s="19"/>
    </row>
    <row r="451" spans="1:16" ht="15">
      <c r="A451" s="40" t="s">
        <v>351</v>
      </c>
      <c r="B451" s="19"/>
      <c r="C451" s="19"/>
      <c r="E451" s="101"/>
      <c r="F451" s="19"/>
      <c r="G451" s="19"/>
      <c r="H451" s="19"/>
      <c r="I451" s="19"/>
      <c r="J451" s="19"/>
      <c r="K451" s="19"/>
      <c r="L451" s="19"/>
      <c r="M451" s="19"/>
      <c r="N451" s="19"/>
      <c r="O451" s="19"/>
      <c r="P451" s="19"/>
    </row>
    <row r="452" spans="1:16" ht="15">
      <c r="A452" s="11"/>
      <c r="B452" s="19"/>
      <c r="C452" s="19"/>
      <c r="E452" s="101"/>
      <c r="F452" s="19"/>
      <c r="G452" s="19"/>
      <c r="H452" s="19"/>
      <c r="I452" s="19"/>
      <c r="J452" s="19"/>
      <c r="K452" s="19"/>
      <c r="L452" s="19"/>
      <c r="M452" s="19"/>
      <c r="N452" s="19"/>
      <c r="O452" s="19"/>
      <c r="P452" s="19"/>
    </row>
    <row r="453" spans="1:16" ht="15">
      <c r="A453" s="15" t="s">
        <v>352</v>
      </c>
      <c r="B453" s="19"/>
      <c r="C453" s="19"/>
      <c r="E453" s="101"/>
      <c r="F453" s="19"/>
      <c r="G453" s="19"/>
      <c r="H453" s="19"/>
      <c r="I453" s="19"/>
      <c r="J453" s="19"/>
      <c r="K453" s="19"/>
      <c r="L453" s="19"/>
      <c r="M453" s="19"/>
      <c r="N453" s="19"/>
      <c r="O453" s="19"/>
      <c r="P453" s="19"/>
    </row>
    <row r="454" spans="1:16" ht="15">
      <c r="A454" s="11"/>
      <c r="B454" s="19"/>
      <c r="C454" s="19"/>
      <c r="E454" s="101"/>
      <c r="F454" s="19"/>
      <c r="G454" s="19"/>
      <c r="H454" s="19"/>
      <c r="I454" s="19"/>
      <c r="J454" s="19"/>
      <c r="K454" s="19"/>
      <c r="L454" s="19"/>
      <c r="M454" s="19"/>
      <c r="N454" s="19"/>
      <c r="O454" s="19"/>
      <c r="P454" s="19"/>
    </row>
    <row r="455" spans="1:16" ht="51.75">
      <c r="A455" s="52" t="s">
        <v>353</v>
      </c>
      <c r="B455" s="19"/>
      <c r="C455" s="19"/>
      <c r="E455" s="101"/>
      <c r="F455" s="19"/>
      <c r="G455" s="19"/>
      <c r="H455" s="19"/>
      <c r="I455" s="19"/>
      <c r="J455" s="19"/>
      <c r="K455" s="19"/>
      <c r="L455" s="19"/>
      <c r="M455" s="19"/>
      <c r="N455" s="19"/>
      <c r="O455" s="19"/>
      <c r="P455" s="19"/>
    </row>
    <row r="456" spans="1:16" ht="15">
      <c r="A456" s="11"/>
      <c r="B456" s="19"/>
      <c r="C456" s="19"/>
      <c r="E456" s="101"/>
      <c r="F456" s="19"/>
      <c r="G456" s="19"/>
      <c r="H456" s="19"/>
      <c r="I456" s="19"/>
      <c r="J456" s="19"/>
      <c r="K456" s="19"/>
      <c r="L456" s="19"/>
      <c r="M456" s="19"/>
      <c r="N456" s="19"/>
      <c r="O456" s="19"/>
      <c r="P456" s="19"/>
    </row>
    <row r="457" spans="1:16" ht="15">
      <c r="A457" s="194" t="s">
        <v>197</v>
      </c>
      <c r="B457" s="19"/>
      <c r="C457" s="19"/>
      <c r="E457" s="101"/>
      <c r="F457" s="19"/>
      <c r="G457" s="19"/>
      <c r="H457" s="19"/>
      <c r="I457" s="19"/>
      <c r="J457" s="19"/>
      <c r="K457" s="19"/>
      <c r="L457" s="19"/>
      <c r="M457" s="19"/>
      <c r="N457" s="19"/>
      <c r="O457" s="19"/>
      <c r="P457" s="19"/>
    </row>
    <row r="458" spans="1:16" ht="51.75">
      <c r="A458" s="194" t="s">
        <v>198</v>
      </c>
      <c r="B458" s="19"/>
      <c r="C458" s="19"/>
      <c r="E458" s="101"/>
      <c r="F458" s="19"/>
      <c r="G458" s="19"/>
      <c r="H458" s="19"/>
      <c r="I458" s="19"/>
      <c r="J458" s="19"/>
      <c r="K458" s="19"/>
      <c r="L458" s="19"/>
      <c r="M458" s="19"/>
      <c r="N458" s="19"/>
      <c r="O458" s="19"/>
      <c r="P458" s="19"/>
    </row>
    <row r="459" spans="1:16" ht="43.5" customHeight="1">
      <c r="A459" s="194" t="s">
        <v>199</v>
      </c>
      <c r="B459" s="19"/>
      <c r="C459" s="19"/>
      <c r="E459" s="101"/>
      <c r="F459" s="19"/>
      <c r="G459" s="19"/>
      <c r="H459" s="19"/>
      <c r="I459" s="19"/>
      <c r="J459" s="19"/>
      <c r="K459" s="19"/>
      <c r="L459" s="19"/>
      <c r="M459" s="19"/>
      <c r="N459" s="19"/>
      <c r="O459" s="19"/>
      <c r="P459" s="19"/>
    </row>
    <row r="460" spans="1:16" ht="77.25">
      <c r="A460" s="194" t="s">
        <v>200</v>
      </c>
      <c r="B460" s="19"/>
      <c r="C460" s="19"/>
      <c r="E460" s="101"/>
      <c r="F460" s="19"/>
      <c r="G460" s="19"/>
      <c r="H460" s="19"/>
      <c r="I460" s="19"/>
      <c r="J460" s="19"/>
      <c r="K460" s="19"/>
      <c r="L460" s="19"/>
      <c r="M460" s="19"/>
      <c r="N460" s="19"/>
      <c r="O460" s="19"/>
      <c r="P460" s="19"/>
    </row>
    <row r="461" spans="1:16" ht="15">
      <c r="A461" s="202" t="s">
        <v>354</v>
      </c>
      <c r="B461" s="19"/>
      <c r="C461" s="19"/>
      <c r="E461" s="101"/>
      <c r="F461" s="19"/>
      <c r="G461" s="19"/>
      <c r="H461" s="19"/>
      <c r="I461" s="19"/>
      <c r="J461" s="19"/>
      <c r="K461" s="19"/>
      <c r="L461" s="19"/>
      <c r="M461" s="19"/>
      <c r="N461" s="19"/>
      <c r="O461" s="19"/>
      <c r="P461" s="19"/>
    </row>
    <row r="462" spans="1:16" ht="15">
      <c r="A462" s="202"/>
      <c r="B462" s="19"/>
      <c r="C462" s="19"/>
      <c r="E462" s="101"/>
      <c r="F462" s="19"/>
      <c r="G462" s="19"/>
      <c r="H462" s="19"/>
      <c r="I462" s="19"/>
      <c r="J462" s="19"/>
      <c r="K462" s="19"/>
      <c r="L462" s="19"/>
      <c r="M462" s="19"/>
      <c r="N462" s="19"/>
      <c r="O462" s="19"/>
      <c r="P462" s="19"/>
    </row>
    <row r="463" spans="1:16" ht="15">
      <c r="A463" s="52"/>
      <c r="B463" s="19"/>
      <c r="C463" s="19"/>
      <c r="E463" s="101"/>
      <c r="M463" s="19"/>
      <c r="N463" s="19"/>
      <c r="O463" s="19"/>
      <c r="P463" s="19"/>
    </row>
    <row r="464" spans="1:16" ht="20.25" customHeight="1">
      <c r="A464" s="194" t="s">
        <v>45</v>
      </c>
      <c r="B464" s="19"/>
      <c r="C464" s="19"/>
      <c r="E464" s="101"/>
      <c r="M464" s="19"/>
      <c r="N464" s="19"/>
      <c r="O464" s="19"/>
      <c r="P464" s="19"/>
    </row>
    <row r="465" spans="1:16" ht="15">
      <c r="A465" s="54"/>
      <c r="B465" s="19"/>
      <c r="C465" s="19"/>
      <c r="E465" s="101"/>
      <c r="M465" s="19"/>
      <c r="N465" s="19"/>
      <c r="O465" s="19"/>
      <c r="P465" s="19"/>
    </row>
    <row r="466" spans="1:16" ht="29.25" customHeight="1">
      <c r="A466" s="202" t="s">
        <v>355</v>
      </c>
      <c r="B466" s="19"/>
      <c r="C466" s="19"/>
      <c r="E466" s="101"/>
      <c r="M466" s="19"/>
      <c r="N466" s="19"/>
      <c r="O466" s="19"/>
      <c r="P466" s="19"/>
    </row>
    <row r="467" spans="1:16" ht="15">
      <c r="A467" s="11" t="s">
        <v>211</v>
      </c>
      <c r="B467" s="19"/>
      <c r="C467" s="19"/>
      <c r="E467" s="101"/>
      <c r="M467" s="19"/>
      <c r="N467" s="19"/>
      <c r="O467" s="19"/>
      <c r="P467" s="19"/>
    </row>
    <row r="468" spans="1:16" ht="15.75">
      <c r="A468" s="34" t="s">
        <v>356</v>
      </c>
      <c r="B468" s="19"/>
      <c r="C468" s="19"/>
      <c r="E468" s="101"/>
      <c r="M468" s="19"/>
      <c r="N468" s="19"/>
      <c r="O468" s="19"/>
      <c r="P468" s="19"/>
    </row>
    <row r="469" spans="1:16" ht="15.75">
      <c r="A469" s="34" t="s">
        <v>362</v>
      </c>
      <c r="B469" s="19"/>
      <c r="C469" s="19"/>
      <c r="E469" s="101"/>
      <c r="M469" s="19"/>
      <c r="N469" s="19"/>
      <c r="O469" s="19"/>
      <c r="P469" s="19"/>
    </row>
    <row r="470" spans="1:16" ht="15.75">
      <c r="A470" s="5"/>
      <c r="B470" s="19"/>
      <c r="C470" s="19"/>
      <c r="E470" s="101"/>
      <c r="M470" s="19"/>
      <c r="N470" s="19"/>
      <c r="O470" s="19"/>
      <c r="P470" s="19"/>
    </row>
    <row r="471" spans="1:16" ht="15">
      <c r="A471" s="64" t="s">
        <v>357</v>
      </c>
      <c r="B471" s="11"/>
      <c r="C471" s="11"/>
      <c r="D471" s="11"/>
      <c r="E471" s="101"/>
      <c r="M471" s="19"/>
      <c r="N471" s="19"/>
      <c r="O471" s="19"/>
      <c r="P471" s="19"/>
    </row>
    <row r="472" spans="1:16" ht="15.75">
      <c r="A472" s="11"/>
      <c r="B472" s="11"/>
      <c r="C472" s="11"/>
      <c r="D472" s="11"/>
      <c r="E472" s="101"/>
      <c r="J472" s="117"/>
      <c r="L472" s="117"/>
      <c r="M472" s="19"/>
      <c r="N472" s="19"/>
      <c r="O472" s="19"/>
      <c r="P472" s="19"/>
    </row>
    <row r="473" spans="1:16" ht="15.75">
      <c r="A473" s="216" t="s">
        <v>105</v>
      </c>
      <c r="B473" s="18" t="s">
        <v>328</v>
      </c>
      <c r="C473" s="11"/>
      <c r="D473" s="11" t="s">
        <v>214</v>
      </c>
      <c r="E473" s="124"/>
      <c r="M473" s="19"/>
      <c r="N473" s="19"/>
      <c r="O473" s="19"/>
      <c r="P473" s="19"/>
    </row>
    <row r="474" spans="1:16" ht="15.75">
      <c r="A474" s="216" t="s">
        <v>266</v>
      </c>
      <c r="B474" s="18" t="s">
        <v>328</v>
      </c>
      <c r="C474" s="18"/>
      <c r="D474" s="11" t="s">
        <v>214</v>
      </c>
      <c r="E474" s="101"/>
      <c r="F474" s="124"/>
      <c r="M474" s="19"/>
      <c r="N474" s="19"/>
      <c r="O474" s="19"/>
      <c r="P474" s="19"/>
    </row>
    <row r="475" spans="1:16" ht="15.75">
      <c r="A475" s="132" t="s">
        <v>615</v>
      </c>
      <c r="B475" s="11"/>
      <c r="C475" s="18" t="s">
        <v>328</v>
      </c>
      <c r="D475" s="11" t="s">
        <v>214</v>
      </c>
      <c r="E475" s="101"/>
      <c r="F475" s="125"/>
      <c r="M475" s="19"/>
      <c r="N475" s="19"/>
      <c r="O475" s="19"/>
      <c r="P475" s="19"/>
    </row>
    <row r="476" spans="1:16" ht="15">
      <c r="A476" s="11"/>
      <c r="B476" s="11"/>
      <c r="C476" s="11"/>
      <c r="D476" s="11"/>
      <c r="E476" s="101"/>
      <c r="M476" s="19"/>
      <c r="N476" s="19"/>
      <c r="O476" s="19"/>
      <c r="P476" s="19"/>
    </row>
    <row r="477" spans="1:16" ht="79.5" customHeight="1">
      <c r="A477" s="190" t="s">
        <v>46</v>
      </c>
      <c r="B477" s="11"/>
      <c r="C477" s="11"/>
      <c r="D477" s="11"/>
      <c r="E477" s="101"/>
      <c r="M477" s="19"/>
      <c r="N477" s="19"/>
      <c r="O477" s="19"/>
      <c r="P477" s="19"/>
    </row>
    <row r="478" spans="1:16" ht="15">
      <c r="A478" s="52"/>
      <c r="B478" s="11"/>
      <c r="C478" s="11"/>
      <c r="D478" s="11"/>
      <c r="E478" s="101"/>
      <c r="M478" s="19"/>
      <c r="N478" s="19"/>
      <c r="O478" s="19"/>
      <c r="P478" s="19"/>
    </row>
    <row r="479" spans="1:16" ht="77.25">
      <c r="A479" s="190" t="s">
        <v>47</v>
      </c>
      <c r="B479" s="11"/>
      <c r="C479" s="11"/>
      <c r="D479" s="11"/>
      <c r="E479" s="101"/>
      <c r="I479" s="19"/>
      <c r="J479" s="19"/>
      <c r="K479" s="19"/>
      <c r="L479" s="19"/>
      <c r="M479" s="19"/>
      <c r="N479" s="19"/>
      <c r="O479" s="19"/>
      <c r="P479" s="19"/>
    </row>
    <row r="480" spans="1:16" ht="15.75">
      <c r="A480" s="52"/>
      <c r="B480" s="18"/>
      <c r="C480" s="18"/>
      <c r="D480" s="11"/>
      <c r="I480" s="19"/>
      <c r="J480" s="19"/>
      <c r="K480" s="19"/>
      <c r="L480" s="19"/>
      <c r="M480" s="19"/>
      <c r="N480" s="19"/>
      <c r="O480" s="19"/>
      <c r="P480" s="19"/>
    </row>
    <row r="482" spans="1:16" ht="15.75">
      <c r="A482" s="34" t="s">
        <v>358</v>
      </c>
      <c r="B482" s="19"/>
      <c r="C482" s="19"/>
      <c r="E482" s="101"/>
      <c r="I482" s="19"/>
      <c r="J482" s="19"/>
      <c r="K482" s="19"/>
      <c r="L482" s="19"/>
      <c r="M482" s="19"/>
      <c r="N482" s="19"/>
      <c r="O482" s="19"/>
      <c r="P482" s="19"/>
    </row>
    <row r="483" spans="1:16" ht="15.75">
      <c r="A483" s="34" t="s">
        <v>363</v>
      </c>
      <c r="B483" s="19"/>
      <c r="C483" s="19"/>
      <c r="E483" s="101"/>
      <c r="I483" s="19"/>
      <c r="J483" s="19"/>
      <c r="K483" s="19"/>
      <c r="L483" s="19"/>
      <c r="M483" s="19"/>
      <c r="N483" s="19"/>
      <c r="O483" s="19"/>
      <c r="P483" s="19"/>
    </row>
    <row r="484" spans="1:16" ht="15.75">
      <c r="A484" s="5"/>
      <c r="B484" s="19"/>
      <c r="C484" s="19"/>
      <c r="E484" s="101"/>
      <c r="I484" s="19"/>
      <c r="J484" s="19"/>
      <c r="K484" s="19"/>
      <c r="L484" s="19"/>
      <c r="M484" s="19"/>
      <c r="N484" s="19"/>
      <c r="O484" s="19"/>
      <c r="P484" s="19"/>
    </row>
    <row r="485" spans="1:16" ht="15">
      <c r="A485" s="64" t="s">
        <v>359</v>
      </c>
      <c r="B485" s="11"/>
      <c r="C485" s="11"/>
      <c r="D485" s="11"/>
      <c r="E485" s="101"/>
      <c r="I485" s="19"/>
      <c r="J485" s="19"/>
      <c r="K485" s="19"/>
      <c r="L485" s="19"/>
      <c r="M485" s="19"/>
      <c r="N485" s="19"/>
      <c r="O485" s="19"/>
      <c r="P485" s="19"/>
    </row>
    <row r="486" spans="1:16" ht="15">
      <c r="A486" s="15"/>
      <c r="B486" s="11"/>
      <c r="C486" s="11"/>
      <c r="D486" s="11"/>
      <c r="E486" s="101"/>
      <c r="I486" s="19"/>
      <c r="J486" s="19"/>
      <c r="K486" s="19"/>
      <c r="L486" s="19"/>
      <c r="M486" s="19"/>
      <c r="N486" s="19"/>
      <c r="O486" s="19"/>
      <c r="P486" s="19"/>
    </row>
    <row r="487" spans="1:16" ht="15.75">
      <c r="A487" s="11" t="s">
        <v>106</v>
      </c>
      <c r="B487" s="18" t="s">
        <v>328</v>
      </c>
      <c r="C487" s="18"/>
      <c r="D487" s="11" t="s">
        <v>213</v>
      </c>
      <c r="F487" s="117"/>
      <c r="H487" s="117"/>
      <c r="I487" s="19"/>
      <c r="J487" s="19"/>
      <c r="K487" s="19"/>
      <c r="L487" s="19"/>
      <c r="M487" s="19"/>
      <c r="N487" s="19"/>
      <c r="O487" s="19"/>
      <c r="P487" s="19"/>
    </row>
    <row r="488" spans="1:16" ht="15.75">
      <c r="A488" s="11" t="s">
        <v>361</v>
      </c>
      <c r="B488" s="18" t="s">
        <v>328</v>
      </c>
      <c r="C488" s="18"/>
      <c r="D488" s="11" t="s">
        <v>214</v>
      </c>
      <c r="E488" s="101"/>
      <c r="H488" s="117"/>
      <c r="I488" s="19"/>
      <c r="J488" s="19"/>
      <c r="K488" s="19"/>
      <c r="L488" s="19"/>
      <c r="M488" s="19"/>
      <c r="N488" s="19"/>
      <c r="O488" s="19"/>
      <c r="P488" s="19"/>
    </row>
    <row r="489" spans="1:16" ht="15">
      <c r="A489" s="11" t="s">
        <v>374</v>
      </c>
      <c r="B489" s="11"/>
      <c r="C489" s="18" t="s">
        <v>328</v>
      </c>
      <c r="D489" s="11" t="s">
        <v>213</v>
      </c>
      <c r="E489" s="101"/>
      <c r="I489" s="19"/>
      <c r="J489" s="19"/>
      <c r="K489" s="19"/>
      <c r="L489" s="19"/>
      <c r="M489" s="19"/>
      <c r="N489" s="19"/>
      <c r="O489" s="19"/>
      <c r="P489" s="19"/>
    </row>
    <row r="490" spans="1:16" ht="15">
      <c r="A490" s="11"/>
      <c r="B490" s="11"/>
      <c r="C490" s="11"/>
      <c r="D490" s="11"/>
      <c r="E490" s="101"/>
      <c r="I490" s="19"/>
      <c r="J490" s="19"/>
      <c r="K490" s="19"/>
      <c r="L490" s="19"/>
      <c r="M490" s="19"/>
      <c r="N490" s="19"/>
      <c r="O490" s="19"/>
      <c r="P490" s="19"/>
    </row>
    <row r="491" spans="1:16" ht="55.5" customHeight="1">
      <c r="A491" s="190" t="s">
        <v>48</v>
      </c>
      <c r="B491" s="11"/>
      <c r="C491" s="11"/>
      <c r="D491" s="11"/>
      <c r="E491" s="101"/>
      <c r="I491" s="19"/>
      <c r="J491" s="19"/>
      <c r="K491" s="19"/>
      <c r="L491" s="19"/>
      <c r="M491" s="19"/>
      <c r="N491" s="19"/>
      <c r="O491" s="19"/>
      <c r="P491" s="19"/>
    </row>
    <row r="492" spans="1:16" ht="15">
      <c r="A492" s="52"/>
      <c r="B492" s="11"/>
      <c r="C492" s="11"/>
      <c r="D492" s="11"/>
      <c r="E492" s="101"/>
      <c r="I492" s="19"/>
      <c r="J492" s="19"/>
      <c r="K492" s="19"/>
      <c r="L492" s="19"/>
      <c r="M492" s="19"/>
      <c r="N492" s="19"/>
      <c r="O492" s="19"/>
      <c r="P492" s="19"/>
    </row>
    <row r="493" spans="1:16" ht="51.75">
      <c r="A493" s="190" t="s">
        <v>107</v>
      </c>
      <c r="B493" s="11"/>
      <c r="C493" s="11"/>
      <c r="D493" s="11"/>
      <c r="E493" s="101"/>
      <c r="I493" s="19"/>
      <c r="J493" s="19"/>
      <c r="K493" s="19"/>
      <c r="L493" s="19"/>
      <c r="M493" s="19"/>
      <c r="N493" s="19"/>
      <c r="O493" s="19"/>
      <c r="P493" s="19"/>
    </row>
    <row r="494" spans="1:16" ht="15.75">
      <c r="A494" s="52"/>
      <c r="B494" s="18"/>
      <c r="C494" s="18"/>
      <c r="D494" s="11"/>
      <c r="I494" s="19"/>
      <c r="J494" s="19"/>
      <c r="K494" s="19"/>
      <c r="L494" s="19"/>
      <c r="M494" s="19"/>
      <c r="N494" s="19"/>
      <c r="O494" s="19"/>
      <c r="P494" s="19"/>
    </row>
    <row r="496" spans="1:16" ht="15.75">
      <c r="A496" s="34" t="s">
        <v>364</v>
      </c>
      <c r="B496" s="19"/>
      <c r="C496" s="19"/>
      <c r="E496" s="101"/>
      <c r="M496" s="19"/>
      <c r="N496" s="19"/>
      <c r="O496" s="19"/>
      <c r="P496" s="19"/>
    </row>
    <row r="497" spans="1:16" ht="15.75">
      <c r="A497" s="34" t="s">
        <v>367</v>
      </c>
      <c r="B497" s="19"/>
      <c r="C497" s="19"/>
      <c r="E497" s="101"/>
      <c r="M497" s="19"/>
      <c r="N497" s="19"/>
      <c r="O497" s="19"/>
      <c r="P497" s="19"/>
    </row>
    <row r="498" spans="1:16" ht="15.75">
      <c r="A498" s="5"/>
      <c r="B498" s="19"/>
      <c r="C498" s="19"/>
      <c r="E498" s="101"/>
      <c r="M498" s="19"/>
      <c r="N498" s="19"/>
      <c r="O498" s="19"/>
      <c r="P498" s="19"/>
    </row>
    <row r="499" spans="1:16" ht="15">
      <c r="A499" s="64" t="s">
        <v>365</v>
      </c>
      <c r="B499" s="11"/>
      <c r="C499" s="11"/>
      <c r="D499" s="11"/>
      <c r="E499" s="101"/>
      <c r="M499" s="19"/>
      <c r="N499" s="19"/>
      <c r="O499" s="19"/>
      <c r="P499" s="19"/>
    </row>
    <row r="500" spans="1:16" ht="15.75">
      <c r="A500" s="11"/>
      <c r="B500" s="11"/>
      <c r="C500" s="11"/>
      <c r="D500" s="11"/>
      <c r="E500" s="101"/>
      <c r="J500" s="117"/>
      <c r="L500" s="117"/>
      <c r="M500" s="19"/>
      <c r="N500" s="19"/>
      <c r="O500" s="19"/>
      <c r="P500" s="19"/>
    </row>
    <row r="501" spans="1:16" ht="15.75">
      <c r="A501" s="11" t="s">
        <v>49</v>
      </c>
      <c r="B501" s="18" t="s">
        <v>328</v>
      </c>
      <c r="C501" s="18"/>
      <c r="D501" s="11" t="s">
        <v>213</v>
      </c>
      <c r="H501" s="117"/>
      <c r="M501" s="19"/>
      <c r="N501" s="19"/>
      <c r="O501" s="19"/>
      <c r="P501" s="19"/>
    </row>
    <row r="502" spans="1:16" ht="15.75">
      <c r="A502" s="11" t="s">
        <v>366</v>
      </c>
      <c r="B502" s="11"/>
      <c r="C502" s="18" t="s">
        <v>328</v>
      </c>
      <c r="D502" s="11" t="s">
        <v>214</v>
      </c>
      <c r="E502" s="101"/>
      <c r="F502" s="117"/>
      <c r="M502" s="19"/>
      <c r="N502" s="19"/>
      <c r="O502" s="19"/>
      <c r="P502" s="19"/>
    </row>
    <row r="503" spans="1:16" ht="15">
      <c r="A503" s="11"/>
      <c r="B503" s="11"/>
      <c r="C503" s="11"/>
      <c r="D503" s="11"/>
      <c r="E503" s="101"/>
      <c r="M503" s="19"/>
      <c r="N503" s="19"/>
      <c r="O503" s="19"/>
      <c r="P503" s="19"/>
    </row>
    <row r="504" spans="1:16" ht="15">
      <c r="A504" s="190" t="s">
        <v>50</v>
      </c>
      <c r="B504" s="11"/>
      <c r="C504" s="11"/>
      <c r="D504" s="11"/>
      <c r="E504" s="101"/>
      <c r="M504" s="19"/>
      <c r="N504" s="19"/>
      <c r="O504" s="19"/>
      <c r="P504" s="19"/>
    </row>
    <row r="505" spans="1:16" ht="26.25">
      <c r="A505" s="52" t="s">
        <v>108</v>
      </c>
      <c r="B505" s="11"/>
      <c r="C505" s="11"/>
      <c r="D505" s="11"/>
      <c r="E505" s="101"/>
      <c r="M505" s="19"/>
      <c r="N505" s="19"/>
      <c r="O505" s="19"/>
      <c r="P505" s="19"/>
    </row>
    <row r="506" spans="1:16" ht="64.5">
      <c r="A506" s="190" t="s">
        <v>51</v>
      </c>
      <c r="B506" s="11"/>
      <c r="C506" s="11"/>
      <c r="D506" s="11"/>
      <c r="E506" s="101"/>
      <c r="M506" s="19"/>
      <c r="N506" s="19"/>
      <c r="O506" s="19"/>
      <c r="P506" s="19"/>
    </row>
    <row r="507" spans="1:16" ht="15.75">
      <c r="A507" s="52"/>
      <c r="B507" s="18"/>
      <c r="C507" s="18"/>
      <c r="D507" s="11"/>
      <c r="M507" s="19"/>
      <c r="N507" s="19"/>
      <c r="O507" s="19"/>
      <c r="P507" s="19"/>
    </row>
    <row r="509" spans="1:16" ht="15.75">
      <c r="A509" s="34" t="s">
        <v>368</v>
      </c>
      <c r="B509" s="19"/>
      <c r="C509" s="19"/>
      <c r="E509" s="101"/>
      <c r="M509" s="19"/>
      <c r="N509" s="19"/>
      <c r="O509" s="19"/>
      <c r="P509" s="19"/>
    </row>
    <row r="510" spans="1:16" ht="15.75">
      <c r="A510" s="34" t="s">
        <v>372</v>
      </c>
      <c r="B510" s="19"/>
      <c r="C510" s="19"/>
      <c r="E510" s="101"/>
      <c r="M510" s="19"/>
      <c r="N510" s="19"/>
      <c r="O510" s="19"/>
      <c r="P510" s="19"/>
    </row>
    <row r="511" spans="1:16" ht="15.75">
      <c r="A511" s="4"/>
      <c r="B511" s="19"/>
      <c r="C511" s="19"/>
      <c r="E511" s="101"/>
      <c r="M511" s="19"/>
      <c r="N511" s="19"/>
      <c r="O511" s="19"/>
      <c r="P511" s="19"/>
    </row>
    <row r="512" spans="1:16" ht="15">
      <c r="A512" s="64" t="s">
        <v>369</v>
      </c>
      <c r="B512" s="11"/>
      <c r="C512" s="11"/>
      <c r="D512" s="11"/>
      <c r="E512" s="101"/>
      <c r="M512" s="19"/>
      <c r="N512" s="19"/>
      <c r="O512" s="19"/>
      <c r="P512" s="19"/>
    </row>
    <row r="513" spans="1:16" ht="15">
      <c r="A513" s="15"/>
      <c r="B513" s="11"/>
      <c r="C513" s="11"/>
      <c r="D513" s="11"/>
      <c r="E513" s="101"/>
      <c r="M513" s="19"/>
      <c r="N513" s="19"/>
      <c r="O513" s="19"/>
      <c r="P513" s="19"/>
    </row>
    <row r="514" spans="1:16" ht="15.75">
      <c r="A514" s="11"/>
      <c r="B514" s="11"/>
      <c r="C514" s="11"/>
      <c r="D514" s="11"/>
      <c r="E514" s="101"/>
      <c r="J514" s="117"/>
      <c r="L514" s="117"/>
      <c r="M514" s="19"/>
      <c r="N514" s="19"/>
      <c r="O514" s="19"/>
      <c r="P514" s="19"/>
    </row>
    <row r="515" spans="1:16" ht="15.75">
      <c r="A515" s="11" t="s">
        <v>370</v>
      </c>
      <c r="B515" s="18" t="s">
        <v>226</v>
      </c>
      <c r="C515" s="18"/>
      <c r="D515" s="11" t="s">
        <v>214</v>
      </c>
      <c r="H515" s="117"/>
      <c r="M515" s="19"/>
      <c r="N515" s="19"/>
      <c r="O515" s="19"/>
      <c r="P515" s="19"/>
    </row>
    <row r="516" spans="1:16" ht="15.75">
      <c r="A516" s="11" t="s">
        <v>616</v>
      </c>
      <c r="B516" s="11"/>
      <c r="C516" s="18" t="s">
        <v>226</v>
      </c>
      <c r="D516" s="11" t="s">
        <v>214</v>
      </c>
      <c r="E516" s="101"/>
      <c r="G516" s="117"/>
      <c r="M516" s="19"/>
      <c r="N516" s="19"/>
      <c r="O516" s="19"/>
      <c r="P516" s="19"/>
    </row>
    <row r="517" spans="1:16" ht="15">
      <c r="A517" s="11"/>
      <c r="B517" s="11"/>
      <c r="C517" s="11"/>
      <c r="D517" s="11"/>
      <c r="E517" s="101"/>
      <c r="M517" s="19"/>
      <c r="N517" s="19"/>
      <c r="O517" s="19"/>
      <c r="P517" s="19"/>
    </row>
    <row r="518" spans="1:16" ht="39">
      <c r="A518" s="190" t="s">
        <v>52</v>
      </c>
      <c r="B518" s="11"/>
      <c r="C518" s="11"/>
      <c r="D518" s="11"/>
      <c r="E518" s="101"/>
      <c r="M518" s="19"/>
      <c r="N518" s="19"/>
      <c r="O518" s="19"/>
      <c r="P518" s="19"/>
    </row>
    <row r="519" spans="1:16" ht="15">
      <c r="A519" s="15"/>
      <c r="B519" s="11"/>
      <c r="C519" s="11"/>
      <c r="D519" s="11"/>
      <c r="E519" s="101"/>
      <c r="M519" s="19"/>
      <c r="N519" s="19"/>
      <c r="O519" s="19"/>
      <c r="P519" s="19"/>
    </row>
    <row r="520" spans="1:16" ht="15">
      <c r="A520" s="64" t="s">
        <v>53</v>
      </c>
      <c r="B520" s="11"/>
      <c r="C520" s="11"/>
      <c r="D520" s="11"/>
      <c r="E520" s="101"/>
      <c r="M520" s="19"/>
      <c r="N520" s="19"/>
      <c r="O520" s="19"/>
      <c r="P520" s="19"/>
    </row>
    <row r="521" spans="1:16" ht="15.75">
      <c r="A521" s="50"/>
      <c r="B521" s="19"/>
      <c r="C521" s="19"/>
      <c r="E521" s="101"/>
      <c r="M521" s="19"/>
      <c r="N521" s="19"/>
      <c r="O521" s="19"/>
      <c r="P521" s="19"/>
    </row>
    <row r="522" spans="1:16" ht="15.75">
      <c r="A522" s="19"/>
      <c r="B522" s="19"/>
      <c r="C522" s="19"/>
      <c r="E522" s="101"/>
      <c r="I522" s="117" t="s">
        <v>371</v>
      </c>
      <c r="M522" s="19"/>
      <c r="N522" s="19"/>
      <c r="O522" s="19"/>
      <c r="P522" s="19"/>
    </row>
    <row r="523" spans="1:16" ht="15.75">
      <c r="A523" s="53" t="s">
        <v>114</v>
      </c>
      <c r="B523" s="19"/>
      <c r="C523" s="19"/>
      <c r="E523" s="101"/>
      <c r="I523" s="117"/>
      <c r="M523" s="19"/>
      <c r="N523" s="19"/>
      <c r="O523" s="19"/>
      <c r="P523" s="19"/>
    </row>
    <row r="524" spans="1:16" ht="65.25" customHeight="1">
      <c r="A524" s="54" t="s">
        <v>201</v>
      </c>
      <c r="B524" s="19"/>
      <c r="C524" s="19"/>
      <c r="E524" s="101"/>
      <c r="M524" s="19"/>
      <c r="N524" s="19"/>
      <c r="O524" s="19"/>
      <c r="P524" s="19"/>
    </row>
    <row r="526" spans="1:16" ht="15.75">
      <c r="A526" s="34" t="s">
        <v>373</v>
      </c>
      <c r="B526" s="19"/>
      <c r="C526" s="19"/>
      <c r="E526" s="101"/>
      <c r="M526" s="19"/>
      <c r="N526" s="19"/>
      <c r="O526" s="19"/>
      <c r="P526" s="19"/>
    </row>
    <row r="527" spans="1:16" ht="15.75">
      <c r="A527" s="34" t="s">
        <v>376</v>
      </c>
      <c r="B527" s="19"/>
      <c r="C527" s="19"/>
      <c r="E527" s="101"/>
      <c r="M527" s="19"/>
      <c r="N527" s="19"/>
      <c r="O527" s="19"/>
      <c r="P527" s="19"/>
    </row>
    <row r="528" spans="1:16" ht="15.75">
      <c r="A528" s="19"/>
      <c r="B528" s="19"/>
      <c r="C528" s="19"/>
      <c r="E528" s="101"/>
      <c r="J528" s="117"/>
      <c r="L528" s="117"/>
      <c r="M528" s="19"/>
      <c r="N528" s="19"/>
      <c r="O528" s="19"/>
      <c r="P528" s="19"/>
    </row>
    <row r="529" spans="1:16" ht="15.75">
      <c r="A529" s="11" t="s">
        <v>374</v>
      </c>
      <c r="B529" s="18" t="s">
        <v>328</v>
      </c>
      <c r="C529" s="18"/>
      <c r="D529" s="11" t="s">
        <v>213</v>
      </c>
      <c r="G529" s="117"/>
      <c r="M529" s="19"/>
      <c r="N529" s="19"/>
      <c r="O529" s="19"/>
      <c r="P529" s="19"/>
    </row>
    <row r="530" spans="1:16" ht="15.75">
      <c r="A530" s="11" t="s">
        <v>110</v>
      </c>
      <c r="B530" s="18"/>
      <c r="C530" s="18" t="s">
        <v>328</v>
      </c>
      <c r="D530" s="11" t="s">
        <v>214</v>
      </c>
      <c r="G530" s="117"/>
      <c r="M530" s="19"/>
      <c r="N530" s="19"/>
      <c r="O530" s="19"/>
      <c r="P530" s="19"/>
    </row>
    <row r="531" spans="1:16" ht="15.75">
      <c r="A531" s="11" t="s">
        <v>617</v>
      </c>
      <c r="B531" s="11"/>
      <c r="C531" s="18" t="s">
        <v>328</v>
      </c>
      <c r="D531" s="11" t="s">
        <v>214</v>
      </c>
      <c r="E531" s="101"/>
      <c r="G531" s="117"/>
      <c r="M531" s="19"/>
      <c r="N531" s="19"/>
      <c r="O531" s="19"/>
      <c r="P531" s="19"/>
    </row>
    <row r="532" spans="1:16" ht="15">
      <c r="A532" s="11"/>
      <c r="B532" s="11"/>
      <c r="C532" s="11"/>
      <c r="D532" s="11"/>
      <c r="E532" s="101"/>
      <c r="M532" s="19"/>
      <c r="N532" s="19"/>
      <c r="O532" s="19"/>
      <c r="P532" s="19"/>
    </row>
    <row r="533" spans="1:16" ht="66.75" customHeight="1">
      <c r="A533" s="190" t="s">
        <v>113</v>
      </c>
      <c r="B533" s="11"/>
      <c r="C533" s="11"/>
      <c r="D533" s="11"/>
      <c r="E533" s="101"/>
      <c r="M533" s="19"/>
      <c r="N533" s="19"/>
      <c r="O533" s="19"/>
      <c r="P533" s="19"/>
    </row>
    <row r="534" spans="1:16" ht="15">
      <c r="A534" s="190"/>
      <c r="B534" s="11"/>
      <c r="C534" s="11"/>
      <c r="D534" s="11"/>
      <c r="E534" s="101"/>
      <c r="M534" s="19"/>
      <c r="N534" s="19"/>
      <c r="O534" s="19"/>
      <c r="P534" s="19"/>
    </row>
    <row r="535" spans="1:16" ht="15">
      <c r="A535" s="52" t="s">
        <v>117</v>
      </c>
      <c r="B535" s="11"/>
      <c r="C535" s="11"/>
      <c r="D535" s="11"/>
      <c r="E535" s="101"/>
      <c r="M535" s="19"/>
      <c r="N535" s="19"/>
      <c r="O535" s="19"/>
      <c r="P535" s="19"/>
    </row>
    <row r="537" ht="15.75">
      <c r="A537" s="34" t="s">
        <v>109</v>
      </c>
    </row>
    <row r="538" ht="15.75">
      <c r="A538" s="34" t="s">
        <v>127</v>
      </c>
    </row>
    <row r="539" ht="15.75">
      <c r="A539" s="34"/>
    </row>
    <row r="540" spans="1:4" ht="15.75">
      <c r="A540" s="52" t="s">
        <v>111</v>
      </c>
      <c r="B540" s="18" t="s">
        <v>328</v>
      </c>
      <c r="C540" s="18"/>
      <c r="D540" s="11" t="s">
        <v>214</v>
      </c>
    </row>
    <row r="541" spans="1:4" ht="15.75">
      <c r="A541" s="52" t="s">
        <v>259</v>
      </c>
      <c r="B541" s="18"/>
      <c r="C541" s="18" t="s">
        <v>328</v>
      </c>
      <c r="D541" s="11" t="s">
        <v>213</v>
      </c>
    </row>
    <row r="543" ht="39">
      <c r="A543" s="52" t="s">
        <v>115</v>
      </c>
    </row>
    <row r="544" ht="15.75">
      <c r="A544" s="52"/>
    </row>
    <row r="545" ht="15.75">
      <c r="A545" s="52" t="s">
        <v>117</v>
      </c>
    </row>
    <row r="547" ht="15.75">
      <c r="A547" s="34" t="s">
        <v>112</v>
      </c>
    </row>
    <row r="548" ht="15.75">
      <c r="A548" s="34" t="s">
        <v>127</v>
      </c>
    </row>
    <row r="549" ht="15.75">
      <c r="A549" s="34"/>
    </row>
    <row r="550" spans="1:4" ht="15.75">
      <c r="A550" s="11" t="s">
        <v>110</v>
      </c>
      <c r="B550" s="18"/>
      <c r="C550" s="18" t="s">
        <v>328</v>
      </c>
      <c r="D550" s="11" t="s">
        <v>214</v>
      </c>
    </row>
    <row r="551" spans="1:4" ht="15.75">
      <c r="A551" s="11" t="s">
        <v>617</v>
      </c>
      <c r="B551" s="18" t="s">
        <v>328</v>
      </c>
      <c r="C551" s="18"/>
      <c r="D551" s="11" t="s">
        <v>214</v>
      </c>
    </row>
    <row r="552" spans="1:4" ht="15.75">
      <c r="A552" s="11"/>
      <c r="B552" s="18"/>
      <c r="C552" s="18"/>
      <c r="D552" s="11"/>
    </row>
    <row r="553" ht="39">
      <c r="A553" s="52" t="s">
        <v>116</v>
      </c>
    </row>
    <row r="554" ht="15.75">
      <c r="A554" s="52"/>
    </row>
    <row r="555" ht="15.75">
      <c r="A555" s="52" t="s">
        <v>117</v>
      </c>
    </row>
    <row r="557" spans="1:16" ht="18.75">
      <c r="A557" s="1" t="s">
        <v>647</v>
      </c>
      <c r="B557" s="19"/>
      <c r="C557" s="19"/>
      <c r="E557" s="101"/>
      <c r="M557" s="19"/>
      <c r="N557" s="19"/>
      <c r="O557" s="19"/>
      <c r="P557" s="19"/>
    </row>
    <row r="558" spans="1:16" ht="15.75">
      <c r="A558" s="4"/>
      <c r="B558" s="19"/>
      <c r="C558" s="19"/>
      <c r="E558" s="101"/>
      <c r="M558" s="19"/>
      <c r="N558" s="19"/>
      <c r="O558" s="19"/>
      <c r="P558" s="19"/>
    </row>
    <row r="559" spans="1:16" ht="102.75">
      <c r="A559" s="52" t="s">
        <v>377</v>
      </c>
      <c r="B559" s="19"/>
      <c r="C559" s="19"/>
      <c r="E559" s="101"/>
      <c r="M559" s="19"/>
      <c r="N559" s="19"/>
      <c r="O559" s="19"/>
      <c r="P559" s="19"/>
    </row>
    <row r="560" spans="1:16" ht="15">
      <c r="A560" s="11"/>
      <c r="B560" s="19"/>
      <c r="C560" s="19"/>
      <c r="E560" s="101"/>
      <c r="M560" s="19"/>
      <c r="N560" s="19"/>
      <c r="O560" s="19"/>
      <c r="P560" s="19"/>
    </row>
    <row r="561" spans="1:16" ht="15">
      <c r="A561" s="217" t="s">
        <v>378</v>
      </c>
      <c r="B561" s="19"/>
      <c r="C561" s="19"/>
      <c r="E561" s="101"/>
      <c r="M561" s="19"/>
      <c r="N561" s="19"/>
      <c r="O561" s="19"/>
      <c r="P561" s="19"/>
    </row>
    <row r="562" spans="1:16" ht="15">
      <c r="A562" s="15"/>
      <c r="B562" s="19"/>
      <c r="C562" s="19"/>
      <c r="E562" s="101"/>
      <c r="M562" s="19"/>
      <c r="N562" s="19"/>
      <c r="O562" s="19"/>
      <c r="P562" s="19"/>
    </row>
    <row r="563" spans="1:16" ht="15.75">
      <c r="A563" s="34" t="s">
        <v>379</v>
      </c>
      <c r="B563" s="19"/>
      <c r="C563" s="19"/>
      <c r="E563" s="101"/>
      <c r="M563" s="19"/>
      <c r="N563" s="19"/>
      <c r="O563" s="19"/>
      <c r="P563" s="19"/>
    </row>
    <row r="564" spans="1:16" ht="15.75">
      <c r="A564" s="34" t="s">
        <v>382</v>
      </c>
      <c r="B564" s="19"/>
      <c r="C564" s="19"/>
      <c r="E564" s="101"/>
      <c r="M564" s="19"/>
      <c r="N564" s="19"/>
      <c r="O564" s="19"/>
      <c r="P564" s="19"/>
    </row>
    <row r="565" spans="1:16" ht="15.75">
      <c r="A565" s="5"/>
      <c r="B565" s="19"/>
      <c r="C565" s="19"/>
      <c r="E565" s="101"/>
      <c r="M565" s="19"/>
      <c r="N565" s="19"/>
      <c r="O565" s="19"/>
      <c r="P565" s="19"/>
    </row>
    <row r="566" spans="1:16" ht="15">
      <c r="A566" s="15" t="s">
        <v>380</v>
      </c>
      <c r="B566" s="11"/>
      <c r="C566" s="11"/>
      <c r="D566" s="11"/>
      <c r="E566" s="101"/>
      <c r="K566" s="19"/>
      <c r="L566" s="19"/>
      <c r="M566" s="19"/>
      <c r="N566" s="19"/>
      <c r="O566" s="19"/>
      <c r="P566" s="19"/>
    </row>
    <row r="567" spans="1:16" ht="15.75">
      <c r="A567" s="11" t="s">
        <v>118</v>
      </c>
      <c r="B567" s="18" t="s">
        <v>328</v>
      </c>
      <c r="C567" s="18"/>
      <c r="D567" s="11" t="s">
        <v>214</v>
      </c>
      <c r="E567" s="101"/>
      <c r="I567" s="117"/>
      <c r="K567" s="19"/>
      <c r="L567" s="19"/>
      <c r="M567" s="19"/>
      <c r="N567" s="19"/>
      <c r="O567" s="19"/>
      <c r="P567" s="19"/>
    </row>
    <row r="568" spans="1:16" ht="15.75">
      <c r="A568" s="11" t="s">
        <v>381</v>
      </c>
      <c r="B568" s="11"/>
      <c r="C568" s="18" t="s">
        <v>328</v>
      </c>
      <c r="D568" s="11" t="s">
        <v>213</v>
      </c>
      <c r="E568" s="101"/>
      <c r="G568" s="117"/>
      <c r="J568" s="117"/>
      <c r="K568" s="19"/>
      <c r="L568" s="19"/>
      <c r="M568" s="19"/>
      <c r="N568" s="19"/>
      <c r="O568" s="19"/>
      <c r="P568" s="19"/>
    </row>
    <row r="571" spans="1:16" ht="15.75">
      <c r="A571" s="34" t="s">
        <v>383</v>
      </c>
      <c r="B571" s="19"/>
      <c r="C571" s="19"/>
      <c r="E571" s="101"/>
      <c r="K571" s="19"/>
      <c r="L571" s="19"/>
      <c r="M571" s="19"/>
      <c r="N571" s="19"/>
      <c r="O571" s="19"/>
      <c r="P571" s="19"/>
    </row>
    <row r="572" spans="1:16" ht="15.75">
      <c r="A572" s="34" t="s">
        <v>385</v>
      </c>
      <c r="B572" s="19"/>
      <c r="C572" s="19"/>
      <c r="E572" s="101"/>
      <c r="K572" s="19"/>
      <c r="L572" s="19"/>
      <c r="M572" s="19"/>
      <c r="N572" s="19"/>
      <c r="O572" s="19"/>
      <c r="P572" s="19"/>
    </row>
    <row r="573" spans="1:16" ht="15.75">
      <c r="A573" s="34"/>
      <c r="B573" s="19"/>
      <c r="C573" s="19"/>
      <c r="E573" s="101"/>
      <c r="K573" s="19"/>
      <c r="L573" s="19"/>
      <c r="M573" s="19"/>
      <c r="N573" s="19"/>
      <c r="O573" s="19"/>
      <c r="P573" s="19"/>
    </row>
    <row r="574" spans="1:16" ht="15">
      <c r="A574" s="15" t="s">
        <v>384</v>
      </c>
      <c r="E574" s="101"/>
      <c r="K574" s="19"/>
      <c r="L574" s="19"/>
      <c r="M574" s="19"/>
      <c r="N574" s="19"/>
      <c r="O574" s="19"/>
      <c r="P574" s="19"/>
    </row>
    <row r="575" spans="1:16" ht="15.75">
      <c r="A575" s="11" t="s">
        <v>119</v>
      </c>
      <c r="B575" s="18" t="s">
        <v>328</v>
      </c>
      <c r="C575" s="18"/>
      <c r="D575" s="11" t="s">
        <v>214</v>
      </c>
      <c r="E575" s="101"/>
      <c r="G575" s="117"/>
      <c r="K575" s="19"/>
      <c r="L575" s="19"/>
      <c r="M575" s="19"/>
      <c r="N575" s="19"/>
      <c r="O575" s="19"/>
      <c r="P575" s="19"/>
    </row>
    <row r="576" spans="1:16" ht="15.75">
      <c r="A576" s="11" t="s">
        <v>120</v>
      </c>
      <c r="B576" s="11"/>
      <c r="C576" s="18" t="s">
        <v>328</v>
      </c>
      <c r="D576" s="11" t="s">
        <v>214</v>
      </c>
      <c r="E576" s="101"/>
      <c r="F576" s="117"/>
      <c r="I576" s="117"/>
      <c r="K576" s="19"/>
      <c r="L576" s="19"/>
      <c r="M576" s="19"/>
      <c r="N576" s="19"/>
      <c r="O576" s="19"/>
      <c r="P576" s="19"/>
    </row>
    <row r="577" spans="1:16" ht="15">
      <c r="A577" s="11"/>
      <c r="B577" s="11"/>
      <c r="C577" s="11"/>
      <c r="D577" s="11"/>
      <c r="E577" s="101"/>
      <c r="K577" s="19"/>
      <c r="L577" s="19"/>
      <c r="M577" s="19"/>
      <c r="N577" s="19"/>
      <c r="O577" s="19"/>
      <c r="P577" s="19"/>
    </row>
    <row r="578" spans="1:16" ht="15.75">
      <c r="A578" s="4"/>
      <c r="B578" s="19"/>
      <c r="C578" s="19"/>
      <c r="E578" s="101"/>
      <c r="K578" s="19"/>
      <c r="L578" s="19"/>
      <c r="M578" s="19"/>
      <c r="N578" s="19"/>
      <c r="O578" s="19"/>
      <c r="P578" s="19"/>
    </row>
    <row r="579" spans="1:16" ht="31.5" customHeight="1">
      <c r="A579" s="249" t="s">
        <v>121</v>
      </c>
      <c r="B579" s="19"/>
      <c r="C579" s="19"/>
      <c r="E579" s="101"/>
      <c r="K579" s="19"/>
      <c r="L579" s="19"/>
      <c r="M579" s="19"/>
      <c r="N579" s="19"/>
      <c r="O579" s="19"/>
      <c r="P579" s="19"/>
    </row>
    <row r="580" spans="1:16" ht="77.25" customHeight="1">
      <c r="A580" s="214" t="s">
        <v>122</v>
      </c>
      <c r="B580" s="19"/>
      <c r="C580" s="19"/>
      <c r="E580" s="101"/>
      <c r="K580" s="19"/>
      <c r="L580" s="19"/>
      <c r="M580" s="19"/>
      <c r="N580" s="19"/>
      <c r="O580" s="19"/>
      <c r="P580" s="19"/>
    </row>
    <row r="583" spans="1:16" ht="15.75">
      <c r="A583" s="34" t="s">
        <v>386</v>
      </c>
      <c r="B583" s="19"/>
      <c r="C583" s="19"/>
      <c r="E583" s="101"/>
      <c r="J583" s="19"/>
      <c r="K583" s="19"/>
      <c r="L583" s="19"/>
      <c r="M583" s="19"/>
      <c r="N583" s="19"/>
      <c r="O583" s="19"/>
      <c r="P583" s="19"/>
    </row>
    <row r="584" spans="1:16" ht="15.75">
      <c r="A584" s="34" t="s">
        <v>387</v>
      </c>
      <c r="B584" s="19"/>
      <c r="C584" s="19"/>
      <c r="E584" s="101"/>
      <c r="J584" s="19"/>
      <c r="K584" s="19"/>
      <c r="L584" s="19"/>
      <c r="M584" s="19"/>
      <c r="N584" s="19"/>
      <c r="O584" s="19"/>
      <c r="P584" s="19"/>
    </row>
    <row r="585" spans="1:16" ht="15.75">
      <c r="A585" s="51"/>
      <c r="B585" s="19"/>
      <c r="C585" s="19"/>
      <c r="E585" s="101"/>
      <c r="J585" s="19"/>
      <c r="K585" s="19"/>
      <c r="L585" s="19"/>
      <c r="M585" s="19"/>
      <c r="N585" s="19"/>
      <c r="O585" s="19"/>
      <c r="P585" s="19"/>
    </row>
    <row r="586" spans="1:16" ht="15">
      <c r="A586" s="11" t="s">
        <v>123</v>
      </c>
      <c r="B586" s="11"/>
      <c r="C586" s="11"/>
      <c r="D586" s="11"/>
      <c r="E586" s="101"/>
      <c r="J586" s="19"/>
      <c r="K586" s="19"/>
      <c r="L586" s="19"/>
      <c r="M586" s="19"/>
      <c r="N586" s="19"/>
      <c r="O586" s="19"/>
      <c r="P586" s="19"/>
    </row>
    <row r="587" spans="1:16" ht="15.75">
      <c r="A587" s="11" t="s">
        <v>120</v>
      </c>
      <c r="B587" s="18" t="s">
        <v>328</v>
      </c>
      <c r="C587" s="18"/>
      <c r="D587" s="11" t="s">
        <v>214</v>
      </c>
      <c r="E587" s="101"/>
      <c r="I587" s="126"/>
      <c r="J587" s="19"/>
      <c r="K587" s="19"/>
      <c r="L587" s="19"/>
      <c r="M587" s="19"/>
      <c r="N587" s="19"/>
      <c r="O587" s="19"/>
      <c r="P587" s="19"/>
    </row>
    <row r="588" spans="1:16" ht="15.75">
      <c r="A588" s="11" t="s">
        <v>124</v>
      </c>
      <c r="B588" s="11"/>
      <c r="C588" s="18" t="s">
        <v>328</v>
      </c>
      <c r="D588" s="11" t="s">
        <v>213</v>
      </c>
      <c r="E588" s="126"/>
      <c r="H588" s="126"/>
      <c r="J588" s="19"/>
      <c r="K588" s="19"/>
      <c r="L588" s="19"/>
      <c r="M588" s="19"/>
      <c r="N588" s="19"/>
      <c r="O588" s="19"/>
      <c r="P588" s="19"/>
    </row>
    <row r="589" spans="1:16" ht="15.75">
      <c r="A589" s="11"/>
      <c r="B589" s="11"/>
      <c r="C589" s="18"/>
      <c r="D589" s="11"/>
      <c r="E589" s="126"/>
      <c r="H589" s="126"/>
      <c r="J589" s="19"/>
      <c r="K589" s="19"/>
      <c r="L589" s="19"/>
      <c r="M589" s="19"/>
      <c r="N589" s="19"/>
      <c r="O589" s="19"/>
      <c r="P589" s="19"/>
    </row>
    <row r="590" spans="1:16" ht="15.75">
      <c r="A590" s="11" t="s">
        <v>182</v>
      </c>
      <c r="B590" s="11"/>
      <c r="C590" s="18"/>
      <c r="D590" s="11"/>
      <c r="E590" s="126"/>
      <c r="H590" s="126"/>
      <c r="J590" s="19"/>
      <c r="K590" s="19"/>
      <c r="L590" s="19"/>
      <c r="M590" s="19"/>
      <c r="N590" s="19"/>
      <c r="O590" s="19"/>
      <c r="P590" s="19"/>
    </row>
    <row r="591" spans="1:16" ht="15.75">
      <c r="A591" s="52"/>
      <c r="B591" s="18"/>
      <c r="C591" s="18"/>
      <c r="D591" s="11"/>
      <c r="J591" s="19"/>
      <c r="K591" s="19"/>
      <c r="L591" s="19"/>
      <c r="M591" s="19"/>
      <c r="N591" s="19"/>
      <c r="O591" s="19"/>
      <c r="P591" s="19"/>
    </row>
    <row r="593" spans="1:16" ht="15.75">
      <c r="A593" s="34" t="s">
        <v>388</v>
      </c>
      <c r="B593" s="19"/>
      <c r="C593" s="19"/>
      <c r="E593" s="101"/>
      <c r="J593" s="19"/>
      <c r="K593" s="19"/>
      <c r="L593" s="19"/>
      <c r="M593" s="19"/>
      <c r="N593" s="19"/>
      <c r="O593" s="19"/>
      <c r="P593" s="19"/>
    </row>
    <row r="594" spans="1:16" ht="15.75">
      <c r="A594" s="34" t="s">
        <v>393</v>
      </c>
      <c r="B594" s="19"/>
      <c r="C594" s="19"/>
      <c r="E594" s="101"/>
      <c r="J594" s="19"/>
      <c r="K594" s="19"/>
      <c r="L594" s="19"/>
      <c r="M594" s="19"/>
      <c r="N594" s="19"/>
      <c r="O594" s="19"/>
      <c r="P594" s="19"/>
    </row>
    <row r="595" spans="1:16" ht="15.75">
      <c r="A595" s="51"/>
      <c r="B595" s="19"/>
      <c r="C595" s="19"/>
      <c r="E595" s="101"/>
      <c r="J595" s="19"/>
      <c r="K595" s="19"/>
      <c r="L595" s="19"/>
      <c r="M595" s="19"/>
      <c r="N595" s="19"/>
      <c r="O595" s="19"/>
      <c r="P595" s="19"/>
    </row>
    <row r="596" spans="1:16" ht="15">
      <c r="A596" s="11" t="s">
        <v>384</v>
      </c>
      <c r="B596" s="11"/>
      <c r="C596" s="11"/>
      <c r="D596" s="11"/>
      <c r="E596" s="101"/>
      <c r="J596" s="19"/>
      <c r="K596" s="19"/>
      <c r="L596" s="19"/>
      <c r="M596" s="19"/>
      <c r="N596" s="19"/>
      <c r="O596" s="19"/>
      <c r="P596" s="19"/>
    </row>
    <row r="597" spans="1:16" ht="15.75">
      <c r="A597" s="11" t="s">
        <v>125</v>
      </c>
      <c r="B597" s="18" t="s">
        <v>328</v>
      </c>
      <c r="C597" s="18"/>
      <c r="D597" s="11" t="s">
        <v>214</v>
      </c>
      <c r="E597" s="101"/>
      <c r="G597" s="126"/>
      <c r="J597" s="19"/>
      <c r="K597" s="19"/>
      <c r="L597" s="19"/>
      <c r="M597" s="19"/>
      <c r="N597" s="19"/>
      <c r="O597" s="19"/>
      <c r="P597" s="19"/>
    </row>
    <row r="598" spans="1:16" ht="15.75">
      <c r="A598" s="11" t="s">
        <v>126</v>
      </c>
      <c r="B598" s="11"/>
      <c r="C598" s="18" t="s">
        <v>328</v>
      </c>
      <c r="D598" s="11" t="s">
        <v>214</v>
      </c>
      <c r="E598" s="101"/>
      <c r="F598" s="126"/>
      <c r="I598" s="126"/>
      <c r="J598" s="19"/>
      <c r="K598" s="19"/>
      <c r="L598" s="19"/>
      <c r="M598" s="19"/>
      <c r="N598" s="19"/>
      <c r="O598" s="19"/>
      <c r="P598" s="19"/>
    </row>
    <row r="599" spans="1:16" ht="15.75">
      <c r="A599" s="11"/>
      <c r="B599" s="11"/>
      <c r="C599" s="18"/>
      <c r="D599" s="11"/>
      <c r="E599" s="101"/>
      <c r="F599" s="126"/>
      <c r="I599" s="126"/>
      <c r="J599" s="19"/>
      <c r="K599" s="19"/>
      <c r="L599" s="19"/>
      <c r="M599" s="19"/>
      <c r="N599" s="19"/>
      <c r="O599" s="19"/>
      <c r="P599" s="19"/>
    </row>
    <row r="600" spans="1:16" ht="51.75">
      <c r="A600" s="244" t="s">
        <v>130</v>
      </c>
      <c r="B600" s="11"/>
      <c r="C600" s="11"/>
      <c r="D600" s="11"/>
      <c r="E600" s="101"/>
      <c r="J600" s="19"/>
      <c r="K600" s="19"/>
      <c r="L600" s="19"/>
      <c r="M600" s="19"/>
      <c r="N600" s="19"/>
      <c r="O600" s="19"/>
      <c r="P600" s="19"/>
    </row>
    <row r="601" spans="1:16" ht="15">
      <c r="A601" s="244"/>
      <c r="B601" s="11"/>
      <c r="C601" s="11"/>
      <c r="D601" s="11"/>
      <c r="E601" s="101"/>
      <c r="J601" s="19"/>
      <c r="K601" s="19"/>
      <c r="L601" s="19"/>
      <c r="M601" s="19"/>
      <c r="N601" s="19"/>
      <c r="O601" s="19"/>
      <c r="P601" s="19"/>
    </row>
    <row r="602" spans="1:16" ht="15">
      <c r="A602" s="54" t="s">
        <v>54</v>
      </c>
      <c r="B602" s="11"/>
      <c r="C602" s="11"/>
      <c r="D602" s="11"/>
      <c r="E602" s="101"/>
      <c r="F602" s="19"/>
      <c r="G602" s="19"/>
      <c r="H602" s="19"/>
      <c r="I602" s="19"/>
      <c r="J602" s="19"/>
      <c r="K602" s="19"/>
      <c r="L602" s="19"/>
      <c r="M602" s="19"/>
      <c r="N602" s="19"/>
      <c r="O602" s="19"/>
      <c r="P602" s="19"/>
    </row>
    <row r="603" spans="1:16" ht="43.5" customHeight="1">
      <c r="A603" s="52" t="s">
        <v>128</v>
      </c>
      <c r="B603" s="11"/>
      <c r="C603" s="11"/>
      <c r="D603" s="11"/>
      <c r="E603" s="101"/>
      <c r="F603" s="19"/>
      <c r="G603" s="19"/>
      <c r="H603" s="19"/>
      <c r="I603" s="19"/>
      <c r="J603" s="19"/>
      <c r="K603" s="19"/>
      <c r="L603" s="19"/>
      <c r="M603" s="19"/>
      <c r="N603" s="19"/>
      <c r="O603" s="19"/>
      <c r="P603" s="19"/>
    </row>
    <row r="604" spans="1:16" ht="39.75" customHeight="1">
      <c r="A604" s="52" t="s">
        <v>389</v>
      </c>
      <c r="B604" s="11"/>
      <c r="C604" s="11"/>
      <c r="D604" s="11"/>
      <c r="E604" s="101"/>
      <c r="F604" s="19"/>
      <c r="G604" s="19"/>
      <c r="H604" s="19"/>
      <c r="I604" s="19"/>
      <c r="J604" s="19"/>
      <c r="K604" s="19"/>
      <c r="L604" s="19"/>
      <c r="M604" s="19"/>
      <c r="N604" s="19"/>
      <c r="O604" s="19"/>
      <c r="P604" s="19"/>
    </row>
    <row r="605" spans="1:16" ht="15">
      <c r="A605" s="52"/>
      <c r="B605" s="11"/>
      <c r="C605" s="11"/>
      <c r="D605" s="11"/>
      <c r="E605" s="101"/>
      <c r="F605" s="19"/>
      <c r="G605" s="19"/>
      <c r="H605" s="19"/>
      <c r="I605" s="19"/>
      <c r="J605" s="19"/>
      <c r="K605" s="19"/>
      <c r="L605" s="19"/>
      <c r="M605" s="19"/>
      <c r="N605" s="19"/>
      <c r="O605" s="19"/>
      <c r="P605" s="19"/>
    </row>
    <row r="606" spans="1:16" ht="26.25">
      <c r="A606" s="52" t="s">
        <v>390</v>
      </c>
      <c r="B606" s="11"/>
      <c r="C606" s="11"/>
      <c r="D606" s="11"/>
      <c r="E606" s="101"/>
      <c r="F606" s="19"/>
      <c r="G606" s="19"/>
      <c r="H606" s="19"/>
      <c r="I606" s="19"/>
      <c r="J606" s="19"/>
      <c r="K606" s="19"/>
      <c r="L606" s="19"/>
      <c r="M606" s="19"/>
      <c r="N606" s="19"/>
      <c r="O606" s="19"/>
      <c r="P606" s="19"/>
    </row>
    <row r="607" spans="1:16" ht="15">
      <c r="A607" s="52"/>
      <c r="B607" s="11"/>
      <c r="C607" s="11"/>
      <c r="D607" s="11"/>
      <c r="E607" s="101"/>
      <c r="F607" s="19"/>
      <c r="G607" s="19"/>
      <c r="H607" s="19"/>
      <c r="I607" s="19"/>
      <c r="J607" s="19"/>
      <c r="K607" s="19"/>
      <c r="L607" s="19"/>
      <c r="M607" s="19"/>
      <c r="N607" s="19"/>
      <c r="O607" s="19"/>
      <c r="P607" s="19"/>
    </row>
    <row r="608" spans="1:16" ht="15">
      <c r="A608" s="52" t="s">
        <v>391</v>
      </c>
      <c r="B608" s="11"/>
      <c r="C608" s="11"/>
      <c r="D608" s="11"/>
      <c r="E608" s="101"/>
      <c r="F608" s="19"/>
      <c r="G608" s="19"/>
      <c r="H608" s="19"/>
      <c r="I608" s="19"/>
      <c r="J608" s="19"/>
      <c r="K608" s="19"/>
      <c r="L608" s="19"/>
      <c r="M608" s="19"/>
      <c r="N608" s="19"/>
      <c r="O608" s="19"/>
      <c r="P608" s="19"/>
    </row>
    <row r="609" spans="1:16" ht="64.5">
      <c r="A609" s="52" t="s">
        <v>392</v>
      </c>
      <c r="B609" s="11"/>
      <c r="C609" s="11"/>
      <c r="D609" s="11"/>
      <c r="E609" s="101"/>
      <c r="F609" s="19"/>
      <c r="G609" s="19"/>
      <c r="H609" s="19"/>
      <c r="I609" s="19"/>
      <c r="J609" s="19"/>
      <c r="K609" s="19"/>
      <c r="L609" s="19"/>
      <c r="M609" s="19"/>
      <c r="N609" s="19"/>
      <c r="O609" s="19"/>
      <c r="P609" s="19"/>
    </row>
    <row r="612" spans="1:16" ht="18.75">
      <c r="A612" s="49" t="s">
        <v>648</v>
      </c>
      <c r="F612" s="19"/>
      <c r="G612" s="19"/>
      <c r="H612" s="19"/>
      <c r="I612" s="19"/>
      <c r="J612" s="19"/>
      <c r="K612" s="19"/>
      <c r="L612" s="19"/>
      <c r="M612" s="19"/>
      <c r="N612" s="19"/>
      <c r="O612" s="19"/>
      <c r="P612" s="19"/>
    </row>
    <row r="614" spans="1:16" ht="15.75">
      <c r="A614" s="34" t="s">
        <v>394</v>
      </c>
      <c r="F614" s="19"/>
      <c r="G614" s="19"/>
      <c r="H614" s="19"/>
      <c r="I614" s="19"/>
      <c r="J614" s="19"/>
      <c r="K614" s="19"/>
      <c r="L614" s="19"/>
      <c r="M614" s="19"/>
      <c r="N614" s="19"/>
      <c r="O614" s="19"/>
      <c r="P614" s="19"/>
    </row>
    <row r="615" spans="1:16" ht="15.75">
      <c r="A615" s="34" t="s">
        <v>395</v>
      </c>
      <c r="F615" s="19"/>
      <c r="G615" s="19"/>
      <c r="H615" s="19"/>
      <c r="I615" s="19"/>
      <c r="J615" s="19"/>
      <c r="K615" s="19"/>
      <c r="L615" s="19"/>
      <c r="M615" s="19"/>
      <c r="N615" s="19"/>
      <c r="O615" s="19"/>
      <c r="P615" s="19"/>
    </row>
    <row r="616" spans="1:16" ht="18.75">
      <c r="A616" s="1"/>
      <c r="F616" s="19"/>
      <c r="G616" s="19"/>
      <c r="H616" s="19"/>
      <c r="I616" s="19"/>
      <c r="J616" s="19"/>
      <c r="K616" s="19"/>
      <c r="L616" s="19"/>
      <c r="M616" s="19"/>
      <c r="N616" s="19"/>
      <c r="O616" s="19"/>
      <c r="P616" s="19"/>
    </row>
    <row r="617" spans="1:16" ht="15.75">
      <c r="A617" s="192" t="s">
        <v>642</v>
      </c>
      <c r="B617" s="198" t="s">
        <v>328</v>
      </c>
      <c r="C617" s="198"/>
      <c r="D617" s="192" t="s">
        <v>214</v>
      </c>
      <c r="F617" s="19"/>
      <c r="G617" s="19"/>
      <c r="H617" s="19"/>
      <c r="I617" s="19"/>
      <c r="J617" s="19"/>
      <c r="K617" s="19"/>
      <c r="L617" s="19"/>
      <c r="M617" s="19"/>
      <c r="N617" s="19"/>
      <c r="O617" s="19"/>
      <c r="P617" s="19"/>
    </row>
    <row r="618" spans="1:16" ht="15.75">
      <c r="A618" s="192" t="s">
        <v>202</v>
      </c>
      <c r="B618" s="198"/>
      <c r="C618" s="198" t="s">
        <v>328</v>
      </c>
      <c r="D618" s="192" t="s">
        <v>214</v>
      </c>
      <c r="O618" s="19"/>
      <c r="P618" s="19"/>
    </row>
    <row r="619" spans="1:16" ht="15.75">
      <c r="A619" s="11"/>
      <c r="B619" s="18"/>
      <c r="C619" s="18"/>
      <c r="D619" s="11"/>
      <c r="O619" s="19"/>
      <c r="P619" s="19"/>
    </row>
    <row r="620" spans="1:16" ht="67.5" customHeight="1">
      <c r="A620" s="245" t="s">
        <v>187</v>
      </c>
      <c r="B620" s="18"/>
      <c r="C620" s="18"/>
      <c r="D620" s="11"/>
      <c r="O620" s="19"/>
      <c r="P620" s="19"/>
    </row>
    <row r="621" spans="1:16" ht="15.75">
      <c r="A621" s="19"/>
      <c r="B621" s="18"/>
      <c r="C621" s="18"/>
      <c r="D621" s="11"/>
      <c r="O621" s="19"/>
      <c r="P621" s="19"/>
    </row>
    <row r="623" spans="1:16" ht="18.75">
      <c r="A623" s="49" t="s">
        <v>56</v>
      </c>
      <c r="O623" s="19"/>
      <c r="P623" s="19"/>
    </row>
    <row r="625" spans="1:16" ht="15.75">
      <c r="A625" s="53" t="s">
        <v>398</v>
      </c>
      <c r="O625" s="19"/>
      <c r="P625" s="19"/>
    </row>
    <row r="626" spans="1:16" ht="15">
      <c r="A626" s="40" t="s">
        <v>399</v>
      </c>
      <c r="B626" s="19"/>
      <c r="C626" s="19"/>
      <c r="E626" s="101"/>
      <c r="O626" s="19"/>
      <c r="P626" s="19"/>
    </row>
    <row r="627" spans="1:16" ht="15">
      <c r="A627" s="32"/>
      <c r="B627" s="19"/>
      <c r="C627" s="19"/>
      <c r="E627" s="101"/>
      <c r="O627" s="19"/>
      <c r="P627" s="19"/>
    </row>
    <row r="628" spans="1:16" ht="45" customHeight="1">
      <c r="A628" s="194" t="s">
        <v>132</v>
      </c>
      <c r="B628" s="19"/>
      <c r="C628" s="19"/>
      <c r="E628" s="101"/>
      <c r="O628" s="19"/>
      <c r="P628" s="19"/>
    </row>
    <row r="629" spans="1:16" ht="15">
      <c r="A629" s="194"/>
      <c r="B629" s="19"/>
      <c r="C629" s="19"/>
      <c r="E629" s="101"/>
      <c r="O629" s="19"/>
      <c r="P629" s="19"/>
    </row>
    <row r="630" spans="1:16" ht="15">
      <c r="A630" s="194" t="s">
        <v>203</v>
      </c>
      <c r="B630" s="19"/>
      <c r="C630" s="19"/>
      <c r="E630" s="101"/>
      <c r="O630" s="19"/>
      <c r="P630" s="19"/>
    </row>
    <row r="631" spans="1:16" ht="15">
      <c r="A631" s="194" t="s">
        <v>55</v>
      </c>
      <c r="B631" s="144"/>
      <c r="C631" s="19"/>
      <c r="E631" s="101"/>
      <c r="O631" s="19"/>
      <c r="P631" s="19"/>
    </row>
    <row r="632" spans="1:16" ht="15.75">
      <c r="A632" s="202"/>
      <c r="B632" s="19"/>
      <c r="C632" s="19"/>
      <c r="E632" s="101"/>
      <c r="G632" s="127"/>
      <c r="O632" s="19"/>
      <c r="P632" s="19"/>
    </row>
    <row r="633" spans="1:16" ht="103.5" customHeight="1">
      <c r="A633" s="52" t="s">
        <v>189</v>
      </c>
      <c r="B633" s="19" t="s">
        <v>360</v>
      </c>
      <c r="C633" s="19"/>
      <c r="E633" s="101"/>
      <c r="F633" s="19"/>
      <c r="G633" s="19"/>
      <c r="H633" s="19"/>
      <c r="I633" s="19"/>
      <c r="J633" s="19"/>
      <c r="K633" s="19"/>
      <c r="L633" s="19"/>
      <c r="M633" s="19"/>
      <c r="N633" s="19"/>
      <c r="O633" s="19"/>
      <c r="P633" s="19"/>
    </row>
    <row r="634" spans="2:16" ht="15.75">
      <c r="B634" s="19"/>
      <c r="C634" s="19"/>
      <c r="E634" s="101"/>
      <c r="F634" s="19"/>
      <c r="G634" s="19"/>
      <c r="H634" s="19"/>
      <c r="I634" s="19"/>
      <c r="J634" s="19"/>
      <c r="K634" s="19"/>
      <c r="L634" s="19"/>
      <c r="M634" s="19"/>
      <c r="N634" s="19"/>
      <c r="O634" s="19"/>
      <c r="P634" s="19"/>
    </row>
    <row r="635" spans="2:16" ht="15.75">
      <c r="B635" s="19"/>
      <c r="C635" s="19"/>
      <c r="E635" s="101"/>
      <c r="F635" s="19"/>
      <c r="G635" s="19"/>
      <c r="H635" s="19"/>
      <c r="I635" s="19"/>
      <c r="J635" s="19"/>
      <c r="K635" s="19"/>
      <c r="L635" s="19"/>
      <c r="M635" s="19"/>
      <c r="N635" s="19"/>
      <c r="O635" s="19"/>
      <c r="P635" s="19"/>
    </row>
    <row r="636" spans="1:16" ht="15.75">
      <c r="A636" s="34" t="s">
        <v>396</v>
      </c>
      <c r="B636" s="19"/>
      <c r="C636" s="19"/>
      <c r="E636" s="101"/>
      <c r="F636" s="19"/>
      <c r="G636" s="19"/>
      <c r="H636" s="19"/>
      <c r="I636" s="19"/>
      <c r="J636" s="19"/>
      <c r="K636" s="19"/>
      <c r="L636" s="19"/>
      <c r="M636" s="19"/>
      <c r="N636" s="19"/>
      <c r="O636" s="19"/>
      <c r="P636" s="19"/>
    </row>
    <row r="637" spans="1:16" ht="15.75">
      <c r="A637" s="34" t="s">
        <v>397</v>
      </c>
      <c r="B637" s="19"/>
      <c r="C637" s="19"/>
      <c r="E637" s="101"/>
      <c r="F637" s="19"/>
      <c r="G637" s="19"/>
      <c r="H637" s="19"/>
      <c r="I637" s="19"/>
      <c r="J637" s="19"/>
      <c r="K637" s="19"/>
      <c r="L637" s="19"/>
      <c r="M637" s="19"/>
      <c r="N637" s="19"/>
      <c r="O637" s="19"/>
      <c r="P637" s="19"/>
    </row>
    <row r="638" spans="1:16" ht="18.75">
      <c r="A638" s="47"/>
      <c r="B638" s="19"/>
      <c r="C638" s="19"/>
      <c r="E638" s="101"/>
      <c r="F638" s="19"/>
      <c r="G638" s="19"/>
      <c r="H638" s="19"/>
      <c r="I638" s="19"/>
      <c r="J638" s="19"/>
      <c r="K638" s="19"/>
      <c r="L638" s="19"/>
      <c r="M638" s="19"/>
      <c r="N638" s="19"/>
      <c r="O638" s="19"/>
      <c r="P638" s="19"/>
    </row>
    <row r="639" spans="1:16" ht="15.75">
      <c r="A639" s="11"/>
      <c r="B639" s="18"/>
      <c r="C639" s="18"/>
      <c r="D639" s="11"/>
      <c r="F639" s="19"/>
      <c r="G639" s="19"/>
      <c r="H639" s="19"/>
      <c r="I639" s="19"/>
      <c r="J639" s="19"/>
      <c r="K639" s="19"/>
      <c r="L639" s="19"/>
      <c r="M639" s="19"/>
      <c r="N639" s="19"/>
      <c r="O639" s="19"/>
      <c r="P639" s="19"/>
    </row>
    <row r="640" spans="1:16" ht="15.75">
      <c r="A640" s="11" t="s">
        <v>204</v>
      </c>
      <c r="B640" s="18" t="s">
        <v>328</v>
      </c>
      <c r="C640" s="18"/>
      <c r="D640" s="11" t="s">
        <v>213</v>
      </c>
      <c r="F640" s="19"/>
      <c r="G640" s="19"/>
      <c r="H640" s="19"/>
      <c r="I640" s="19"/>
      <c r="J640" s="19"/>
      <c r="K640" s="19"/>
      <c r="L640" s="19"/>
      <c r="M640" s="19"/>
      <c r="N640" s="19"/>
      <c r="O640" s="19"/>
      <c r="P640" s="19"/>
    </row>
    <row r="641" spans="1:16" ht="15.75">
      <c r="A641" s="11" t="s">
        <v>80</v>
      </c>
      <c r="B641" s="18"/>
      <c r="C641" s="18" t="s">
        <v>328</v>
      </c>
      <c r="D641" s="11" t="s">
        <v>213</v>
      </c>
      <c r="F641" s="19"/>
      <c r="G641" s="19"/>
      <c r="H641" s="19"/>
      <c r="I641" s="19"/>
      <c r="J641" s="19"/>
      <c r="K641" s="19"/>
      <c r="L641" s="19"/>
      <c r="M641" s="19"/>
      <c r="N641" s="19"/>
      <c r="O641" s="19"/>
      <c r="P641" s="19"/>
    </row>
    <row r="642" spans="1:16" ht="15.75">
      <c r="A642" s="11" t="s">
        <v>131</v>
      </c>
      <c r="B642" s="18"/>
      <c r="C642" s="18" t="s">
        <v>328</v>
      </c>
      <c r="D642" s="11" t="s">
        <v>213</v>
      </c>
      <c r="F642" s="19"/>
      <c r="G642" s="19"/>
      <c r="H642" s="19"/>
      <c r="I642" s="19"/>
      <c r="J642" s="19"/>
      <c r="K642" s="19"/>
      <c r="L642" s="19"/>
      <c r="M642" s="19"/>
      <c r="N642" s="19"/>
      <c r="O642" s="19"/>
      <c r="P642" s="19"/>
    </row>
    <row r="643" spans="1:16" ht="15.75">
      <c r="A643" s="11"/>
      <c r="B643" s="18"/>
      <c r="C643" s="18"/>
      <c r="D643" s="11"/>
      <c r="F643" s="19"/>
      <c r="G643" s="19"/>
      <c r="H643" s="19"/>
      <c r="I643" s="19"/>
      <c r="J643" s="19"/>
      <c r="K643" s="19"/>
      <c r="L643" s="19"/>
      <c r="M643" s="19"/>
      <c r="N643" s="19"/>
      <c r="O643" s="19"/>
      <c r="P643" s="19"/>
    </row>
    <row r="644" spans="1:16" ht="15.75">
      <c r="A644" s="11" t="s">
        <v>133</v>
      </c>
      <c r="B644" s="18"/>
      <c r="C644" s="18"/>
      <c r="D644" s="11"/>
      <c r="F644" s="19"/>
      <c r="G644" s="19"/>
      <c r="H644" s="19"/>
      <c r="I644" s="19"/>
      <c r="J644" s="19"/>
      <c r="K644" s="19"/>
      <c r="L644" s="19"/>
      <c r="M644" s="19"/>
      <c r="N644" s="19"/>
      <c r="O644" s="19"/>
      <c r="P644" s="19"/>
    </row>
    <row r="645" spans="1:16" ht="15.75">
      <c r="A645" s="11"/>
      <c r="B645" s="18"/>
      <c r="C645" s="18"/>
      <c r="D645" s="11"/>
      <c r="F645" s="19"/>
      <c r="G645" s="19"/>
      <c r="H645" s="19"/>
      <c r="I645" s="19"/>
      <c r="J645" s="19"/>
      <c r="K645" s="19"/>
      <c r="L645" s="19"/>
      <c r="M645" s="19"/>
      <c r="N645" s="19"/>
      <c r="O645" s="19"/>
      <c r="P645" s="19"/>
    </row>
    <row r="646" spans="1:16" ht="26.25">
      <c r="A646" s="54" t="s">
        <v>137</v>
      </c>
      <c r="B646" s="18"/>
      <c r="C646" s="18"/>
      <c r="D646" s="11"/>
      <c r="F646" s="19"/>
      <c r="G646" s="19"/>
      <c r="H646" s="19"/>
      <c r="I646" s="19"/>
      <c r="J646" s="19"/>
      <c r="K646" s="19"/>
      <c r="L646" s="19"/>
      <c r="M646" s="19"/>
      <c r="N646" s="19"/>
      <c r="O646" s="19"/>
      <c r="P646" s="19"/>
    </row>
    <row r="647" spans="1:16" ht="15.75">
      <c r="A647" s="11"/>
      <c r="B647" s="18"/>
      <c r="C647" s="18"/>
      <c r="D647" s="11"/>
      <c r="F647" s="19"/>
      <c r="G647" s="19"/>
      <c r="H647" s="19"/>
      <c r="I647" s="19"/>
      <c r="J647" s="19"/>
      <c r="K647" s="19"/>
      <c r="L647" s="19"/>
      <c r="M647" s="19"/>
      <c r="N647" s="19"/>
      <c r="O647" s="19"/>
      <c r="P647" s="19"/>
    </row>
    <row r="648" spans="1:16" ht="15.75">
      <c r="A648" s="15" t="s">
        <v>188</v>
      </c>
      <c r="B648" s="18"/>
      <c r="C648" s="18"/>
      <c r="D648" s="11"/>
      <c r="F648" s="19"/>
      <c r="G648" s="19"/>
      <c r="H648" s="19"/>
      <c r="I648" s="19"/>
      <c r="J648" s="19"/>
      <c r="K648" s="19"/>
      <c r="L648" s="19"/>
      <c r="M648" s="19"/>
      <c r="N648" s="19"/>
      <c r="O648" s="19"/>
      <c r="P648" s="19"/>
    </row>
    <row r="649" spans="1:16" ht="15.75">
      <c r="A649" s="15"/>
      <c r="B649" s="18"/>
      <c r="C649" s="18"/>
      <c r="D649" s="11"/>
      <c r="F649" s="19"/>
      <c r="G649" s="19"/>
      <c r="H649" s="19"/>
      <c r="I649" s="19"/>
      <c r="J649" s="19"/>
      <c r="K649" s="19"/>
      <c r="L649" s="19"/>
      <c r="M649" s="19"/>
      <c r="N649" s="19"/>
      <c r="O649" s="19"/>
      <c r="P649" s="19"/>
    </row>
    <row r="651" spans="1:16" ht="15">
      <c r="A651" s="53" t="s">
        <v>400</v>
      </c>
      <c r="B651" s="19"/>
      <c r="E651" s="19"/>
      <c r="F651" s="19"/>
      <c r="G651" s="19"/>
      <c r="H651" s="19"/>
      <c r="I651" s="19"/>
      <c r="J651" s="19"/>
      <c r="K651" s="19"/>
      <c r="L651" s="19"/>
      <c r="M651" s="19"/>
      <c r="N651" s="19"/>
      <c r="O651" s="19"/>
      <c r="P651" s="19"/>
    </row>
    <row r="652" spans="1:16" ht="15">
      <c r="A652" s="40" t="s">
        <v>399</v>
      </c>
      <c r="B652" s="19"/>
      <c r="E652" s="19"/>
      <c r="F652" s="19"/>
      <c r="G652" s="19"/>
      <c r="H652" s="19"/>
      <c r="I652" s="19"/>
      <c r="J652" s="19"/>
      <c r="K652" s="19"/>
      <c r="L652" s="19"/>
      <c r="M652" s="19"/>
      <c r="N652" s="19"/>
      <c r="O652" s="19"/>
      <c r="P652" s="19"/>
    </row>
    <row r="653" spans="1:16" ht="15">
      <c r="A653" s="53"/>
      <c r="B653" s="19"/>
      <c r="E653" s="19"/>
      <c r="F653" s="19"/>
      <c r="G653" s="19"/>
      <c r="H653" s="19"/>
      <c r="I653" s="19"/>
      <c r="J653" s="19"/>
      <c r="K653" s="19"/>
      <c r="L653" s="19"/>
      <c r="M653" s="19"/>
      <c r="N653" s="19"/>
      <c r="O653" s="19"/>
      <c r="P653" s="19"/>
    </row>
    <row r="654" spans="1:16" ht="39">
      <c r="A654" s="194" t="s">
        <v>205</v>
      </c>
      <c r="B654" s="19"/>
      <c r="E654" s="19"/>
      <c r="F654" s="19"/>
      <c r="G654" s="19"/>
      <c r="H654" s="19"/>
      <c r="I654" s="19"/>
      <c r="J654" s="19"/>
      <c r="K654" s="19"/>
      <c r="L654" s="19"/>
      <c r="M654" s="19"/>
      <c r="N654" s="19"/>
      <c r="O654" s="19"/>
      <c r="P654" s="19"/>
    </row>
    <row r="655" spans="1:16" ht="15">
      <c r="A655" s="32"/>
      <c r="B655" s="19"/>
      <c r="E655" s="19"/>
      <c r="F655" s="19"/>
      <c r="G655" s="19"/>
      <c r="H655" s="19"/>
      <c r="I655" s="19"/>
      <c r="J655" s="19"/>
      <c r="K655" s="19"/>
      <c r="L655" s="19"/>
      <c r="M655" s="19"/>
      <c r="N655" s="19"/>
      <c r="O655" s="19"/>
      <c r="P655" s="19"/>
    </row>
    <row r="656" spans="1:16" ht="15.75">
      <c r="A656" s="34" t="s">
        <v>401</v>
      </c>
      <c r="B656" s="19"/>
      <c r="E656" s="19"/>
      <c r="F656" s="19"/>
      <c r="G656" s="19"/>
      <c r="H656" s="19"/>
      <c r="I656" s="19"/>
      <c r="J656" s="19"/>
      <c r="K656" s="19"/>
      <c r="L656" s="19"/>
      <c r="M656" s="19"/>
      <c r="N656" s="19"/>
      <c r="O656" s="19"/>
      <c r="P656" s="19"/>
    </row>
    <row r="657" spans="1:16" ht="15.75">
      <c r="A657" s="34" t="s">
        <v>403</v>
      </c>
      <c r="B657" s="19"/>
      <c r="E657" s="19"/>
      <c r="F657" s="19"/>
      <c r="G657" s="19"/>
      <c r="H657" s="19"/>
      <c r="I657" s="19"/>
      <c r="J657" s="19"/>
      <c r="K657" s="19"/>
      <c r="L657" s="19"/>
      <c r="M657" s="19"/>
      <c r="N657" s="19"/>
      <c r="O657" s="19"/>
      <c r="P657" s="19"/>
    </row>
    <row r="658" spans="1:16" ht="15.75">
      <c r="A658" s="36"/>
      <c r="B658" s="19"/>
      <c r="E658" s="19"/>
      <c r="F658" s="19"/>
      <c r="G658" s="19"/>
      <c r="H658" s="19"/>
      <c r="I658" s="19"/>
      <c r="J658" s="19"/>
      <c r="K658" s="19"/>
      <c r="L658" s="19"/>
      <c r="M658" s="19"/>
      <c r="N658" s="19"/>
      <c r="O658" s="19"/>
      <c r="P658" s="19"/>
    </row>
    <row r="659" spans="1:16" ht="15">
      <c r="A659" s="11" t="s">
        <v>402</v>
      </c>
      <c r="B659" s="11"/>
      <c r="C659" s="18"/>
      <c r="D659" s="11"/>
      <c r="E659" s="19"/>
      <c r="F659" s="19"/>
      <c r="G659" s="19"/>
      <c r="H659" s="19"/>
      <c r="I659" s="19"/>
      <c r="J659" s="19"/>
      <c r="K659" s="19"/>
      <c r="L659" s="19"/>
      <c r="M659" s="19"/>
      <c r="N659" s="19"/>
      <c r="O659" s="19"/>
      <c r="P659" s="19"/>
    </row>
    <row r="660" spans="1:16" ht="15">
      <c r="A660" s="11"/>
      <c r="B660" s="11"/>
      <c r="C660" s="18"/>
      <c r="D660" s="11"/>
      <c r="E660" s="19"/>
      <c r="F660" s="19"/>
      <c r="G660" s="19"/>
      <c r="H660" s="19"/>
      <c r="I660" s="19"/>
      <c r="J660" s="19"/>
      <c r="K660" s="19"/>
      <c r="L660" s="19"/>
      <c r="M660" s="19"/>
      <c r="N660" s="19"/>
      <c r="O660" s="19"/>
      <c r="P660" s="19"/>
    </row>
    <row r="661" spans="1:16" ht="15">
      <c r="A661" s="11" t="s">
        <v>134</v>
      </c>
      <c r="B661" s="18" t="s">
        <v>328</v>
      </c>
      <c r="C661" s="18"/>
      <c r="D661" s="11" t="s">
        <v>213</v>
      </c>
      <c r="E661" s="19"/>
      <c r="F661" s="19"/>
      <c r="G661" s="19"/>
      <c r="H661" s="19"/>
      <c r="I661" s="19"/>
      <c r="J661" s="19"/>
      <c r="K661" s="19"/>
      <c r="L661" s="19"/>
      <c r="M661" s="19"/>
      <c r="N661" s="19"/>
      <c r="O661" s="19"/>
      <c r="P661" s="19"/>
    </row>
    <row r="662" spans="1:16" ht="15">
      <c r="A662" s="11" t="s">
        <v>135</v>
      </c>
      <c r="B662" s="11"/>
      <c r="C662" s="18" t="s">
        <v>328</v>
      </c>
      <c r="D662" s="11" t="s">
        <v>213</v>
      </c>
      <c r="E662" s="19"/>
      <c r="F662" s="19"/>
      <c r="G662" s="19"/>
      <c r="H662" s="19"/>
      <c r="I662" s="19"/>
      <c r="J662" s="19"/>
      <c r="K662" s="19"/>
      <c r="L662" s="19"/>
      <c r="M662" s="19"/>
      <c r="N662" s="19"/>
      <c r="O662" s="19"/>
      <c r="P662" s="19"/>
    </row>
    <row r="663" spans="1:16" ht="15">
      <c r="A663" s="11"/>
      <c r="B663" s="11"/>
      <c r="C663" s="18"/>
      <c r="D663" s="11"/>
      <c r="E663" s="19"/>
      <c r="F663" s="19"/>
      <c r="G663" s="19"/>
      <c r="H663" s="19"/>
      <c r="I663" s="19"/>
      <c r="J663" s="19"/>
      <c r="K663" s="19"/>
      <c r="L663" s="19"/>
      <c r="M663" s="19"/>
      <c r="N663" s="19"/>
      <c r="O663" s="19"/>
      <c r="P663" s="19"/>
    </row>
    <row r="664" spans="1:16" ht="26.25">
      <c r="A664" s="52" t="s">
        <v>136</v>
      </c>
      <c r="B664" s="11"/>
      <c r="C664" s="18"/>
      <c r="D664" s="11"/>
      <c r="E664" s="19"/>
      <c r="F664" s="19"/>
      <c r="G664" s="19"/>
      <c r="H664" s="19"/>
      <c r="I664" s="19"/>
      <c r="J664" s="19"/>
      <c r="K664" s="19"/>
      <c r="L664" s="19"/>
      <c r="M664" s="19"/>
      <c r="N664" s="19"/>
      <c r="O664" s="19"/>
      <c r="P664" s="19"/>
    </row>
    <row r="665" spans="1:16" ht="15">
      <c r="A665" s="11"/>
      <c r="B665" s="11"/>
      <c r="C665" s="18"/>
      <c r="D665" s="11"/>
      <c r="E665" s="19"/>
      <c r="F665" s="19"/>
      <c r="G665" s="19"/>
      <c r="H665" s="19"/>
      <c r="I665" s="19"/>
      <c r="J665" s="19"/>
      <c r="K665" s="19"/>
      <c r="L665" s="19"/>
      <c r="M665" s="19"/>
      <c r="N665" s="19"/>
      <c r="O665" s="19"/>
      <c r="P665" s="19"/>
    </row>
    <row r="667" spans="1:16" ht="20.25">
      <c r="A667" s="3" t="s">
        <v>57</v>
      </c>
      <c r="B667" s="19"/>
      <c r="C667" s="19"/>
      <c r="E667" s="101"/>
      <c r="F667" s="19"/>
      <c r="G667" s="19"/>
      <c r="H667" s="19"/>
      <c r="I667" s="19"/>
      <c r="J667" s="19"/>
      <c r="K667" s="19"/>
      <c r="L667" s="19"/>
      <c r="M667" s="19"/>
      <c r="N667" s="19"/>
      <c r="O667" s="19"/>
      <c r="P667" s="19"/>
    </row>
    <row r="668" spans="1:16" ht="15">
      <c r="A668" s="40" t="s">
        <v>351</v>
      </c>
      <c r="B668" s="19"/>
      <c r="C668" s="19"/>
      <c r="E668" s="101"/>
      <c r="F668" s="19"/>
      <c r="G668" s="19"/>
      <c r="H668" s="19"/>
      <c r="I668" s="19"/>
      <c r="J668" s="19"/>
      <c r="K668" s="19"/>
      <c r="L668" s="19"/>
      <c r="M668" s="19"/>
      <c r="N668" s="19"/>
      <c r="O668" s="19"/>
      <c r="P668" s="19"/>
    </row>
    <row r="669" spans="1:16" ht="15">
      <c r="A669" s="11"/>
      <c r="B669" s="19"/>
      <c r="C669" s="19"/>
      <c r="E669" s="101"/>
      <c r="F669" s="19"/>
      <c r="G669" s="19"/>
      <c r="H669" s="19"/>
      <c r="I669" s="19"/>
      <c r="J669" s="19"/>
      <c r="K669" s="19"/>
      <c r="L669" s="19"/>
      <c r="M669" s="19"/>
      <c r="N669" s="19"/>
      <c r="O669" s="19"/>
      <c r="P669" s="19"/>
    </row>
    <row r="670" spans="1:16" ht="26.25">
      <c r="A670" s="52" t="s">
        <v>138</v>
      </c>
      <c r="B670" s="19"/>
      <c r="C670" s="19"/>
      <c r="E670" s="101"/>
      <c r="F670" s="19"/>
      <c r="G670" s="19"/>
      <c r="H670" s="19"/>
      <c r="I670" s="19"/>
      <c r="J670" s="19"/>
      <c r="K670" s="19"/>
      <c r="L670" s="19"/>
      <c r="M670" s="19"/>
      <c r="N670" s="19"/>
      <c r="O670" s="19"/>
      <c r="P670" s="19"/>
    </row>
    <row r="671" spans="1:16" ht="15">
      <c r="A671" s="52"/>
      <c r="B671" s="19"/>
      <c r="C671" s="19"/>
      <c r="E671" s="101"/>
      <c r="F671" s="19"/>
      <c r="G671" s="19"/>
      <c r="H671" s="19"/>
      <c r="I671" s="19"/>
      <c r="J671" s="19"/>
      <c r="K671" s="19"/>
      <c r="L671" s="19"/>
      <c r="M671" s="19"/>
      <c r="N671" s="19"/>
      <c r="O671" s="19"/>
      <c r="P671" s="19"/>
    </row>
    <row r="672" spans="1:16" ht="51.75">
      <c r="A672" s="52" t="s">
        <v>404</v>
      </c>
      <c r="B672" s="19"/>
      <c r="C672" s="19"/>
      <c r="E672" s="101"/>
      <c r="F672" s="19"/>
      <c r="G672" s="19"/>
      <c r="H672" s="19"/>
      <c r="I672" s="19"/>
      <c r="J672" s="19"/>
      <c r="K672" s="19"/>
      <c r="L672" s="19"/>
      <c r="M672" s="19"/>
      <c r="N672" s="19"/>
      <c r="O672" s="19"/>
      <c r="P672" s="19"/>
    </row>
    <row r="673" spans="1:16" ht="15">
      <c r="A673" s="52"/>
      <c r="B673" s="19"/>
      <c r="C673" s="19"/>
      <c r="E673" s="101"/>
      <c r="F673" s="19"/>
      <c r="G673" s="19"/>
      <c r="H673" s="19"/>
      <c r="I673" s="19"/>
      <c r="J673" s="19"/>
      <c r="K673" s="19"/>
      <c r="L673" s="19"/>
      <c r="M673" s="19"/>
      <c r="N673" s="19"/>
      <c r="O673" s="19"/>
      <c r="P673" s="19"/>
    </row>
    <row r="674" spans="1:16" ht="15">
      <c r="A674" s="52" t="s">
        <v>405</v>
      </c>
      <c r="B674" s="19"/>
      <c r="C674" s="19"/>
      <c r="E674" s="101"/>
      <c r="F674" s="19"/>
      <c r="G674" s="19"/>
      <c r="H674" s="19"/>
      <c r="I674" s="19"/>
      <c r="J674" s="19"/>
      <c r="K674" s="19"/>
      <c r="L674" s="19"/>
      <c r="M674" s="19"/>
      <c r="N674" s="19"/>
      <c r="O674" s="19"/>
      <c r="P674" s="19"/>
    </row>
    <row r="675" spans="1:16" ht="15">
      <c r="A675" s="52"/>
      <c r="B675" s="19"/>
      <c r="C675" s="19"/>
      <c r="E675" s="101"/>
      <c r="F675" s="19"/>
      <c r="G675" s="19"/>
      <c r="H675" s="19"/>
      <c r="I675" s="19"/>
      <c r="J675" s="19"/>
      <c r="K675" s="19"/>
      <c r="L675" s="19"/>
      <c r="M675" s="19"/>
      <c r="N675" s="19"/>
      <c r="O675" s="19"/>
      <c r="P675" s="19"/>
    </row>
    <row r="676" spans="1:16" ht="15">
      <c r="A676" s="52" t="s">
        <v>406</v>
      </c>
      <c r="B676" s="19"/>
      <c r="C676" s="19"/>
      <c r="E676" s="101"/>
      <c r="F676" s="19"/>
      <c r="G676" s="19"/>
      <c r="H676" s="19"/>
      <c r="I676" s="19"/>
      <c r="J676" s="19"/>
      <c r="K676" s="19"/>
      <c r="L676" s="19"/>
      <c r="M676" s="19"/>
      <c r="N676" s="19"/>
      <c r="O676" s="19"/>
      <c r="P676" s="19"/>
    </row>
    <row r="677" spans="1:16" ht="15">
      <c r="A677" s="52" t="s">
        <v>407</v>
      </c>
      <c r="B677" s="19"/>
      <c r="C677" s="19"/>
      <c r="E677" s="101"/>
      <c r="F677" s="19"/>
      <c r="G677" s="19"/>
      <c r="H677" s="19"/>
      <c r="I677" s="19"/>
      <c r="J677" s="19"/>
      <c r="K677" s="19"/>
      <c r="L677" s="19"/>
      <c r="M677" s="19"/>
      <c r="N677" s="19"/>
      <c r="O677" s="19"/>
      <c r="P677" s="19"/>
    </row>
    <row r="678" spans="1:16" ht="15">
      <c r="A678" s="52" t="s">
        <v>408</v>
      </c>
      <c r="B678" s="19"/>
      <c r="C678" s="19"/>
      <c r="E678" s="101"/>
      <c r="F678" s="19"/>
      <c r="G678" s="19"/>
      <c r="H678" s="19"/>
      <c r="I678" s="19"/>
      <c r="J678" s="19"/>
      <c r="K678" s="19"/>
      <c r="L678" s="19"/>
      <c r="M678" s="19"/>
      <c r="N678" s="19"/>
      <c r="O678" s="19"/>
      <c r="P678" s="19"/>
    </row>
    <row r="679" spans="1:16" ht="15">
      <c r="A679" s="52" t="s">
        <v>409</v>
      </c>
      <c r="B679" s="19"/>
      <c r="C679" s="19"/>
      <c r="E679" s="101"/>
      <c r="F679" s="19"/>
      <c r="G679" s="19"/>
      <c r="H679" s="19"/>
      <c r="I679" s="19"/>
      <c r="J679" s="19"/>
      <c r="K679" s="19"/>
      <c r="L679" s="19"/>
      <c r="M679" s="19"/>
      <c r="N679" s="19"/>
      <c r="O679" s="19"/>
      <c r="P679" s="19"/>
    </row>
    <row r="680" spans="1:16" ht="15">
      <c r="A680" s="52" t="s">
        <v>410</v>
      </c>
      <c r="B680" s="19"/>
      <c r="C680" s="19"/>
      <c r="E680" s="101"/>
      <c r="F680" s="19"/>
      <c r="G680" s="19"/>
      <c r="H680" s="19"/>
      <c r="I680" s="19"/>
      <c r="J680" s="19"/>
      <c r="K680" s="19"/>
      <c r="L680" s="19"/>
      <c r="M680" s="19"/>
      <c r="N680" s="19"/>
      <c r="O680" s="19"/>
      <c r="P680" s="19"/>
    </row>
    <row r="681" spans="1:16" ht="15">
      <c r="A681" s="52"/>
      <c r="B681" s="19"/>
      <c r="C681" s="19"/>
      <c r="E681" s="101"/>
      <c r="F681" s="19"/>
      <c r="G681" s="19"/>
      <c r="H681" s="19"/>
      <c r="I681" s="19"/>
      <c r="J681" s="19"/>
      <c r="K681" s="19"/>
      <c r="L681" s="19"/>
      <c r="M681" s="19"/>
      <c r="N681" s="19"/>
      <c r="O681" s="19"/>
      <c r="P681" s="19"/>
    </row>
    <row r="682" spans="1:16" ht="15">
      <c r="A682" s="52" t="s">
        <v>58</v>
      </c>
      <c r="B682" s="19"/>
      <c r="C682" s="19"/>
      <c r="E682" s="101"/>
      <c r="L682" s="19"/>
      <c r="M682" s="19"/>
      <c r="N682" s="19"/>
      <c r="O682" s="19"/>
      <c r="P682" s="19"/>
    </row>
    <row r="683" spans="1:16" ht="15.75">
      <c r="A683" s="4"/>
      <c r="B683" s="19"/>
      <c r="C683" s="19"/>
      <c r="E683" s="101"/>
      <c r="L683" s="19"/>
      <c r="M683" s="19"/>
      <c r="N683" s="19"/>
      <c r="O683" s="19"/>
      <c r="P683" s="19"/>
    </row>
    <row r="684" spans="1:16" ht="15.75">
      <c r="A684" s="34" t="s">
        <v>411</v>
      </c>
      <c r="B684" s="19"/>
      <c r="C684" s="19"/>
      <c r="E684" s="101"/>
      <c r="L684" s="19"/>
      <c r="M684" s="19"/>
      <c r="N684" s="19"/>
      <c r="O684" s="19"/>
      <c r="P684" s="19"/>
    </row>
    <row r="685" spans="1:16" ht="15.75">
      <c r="A685" s="34" t="s">
        <v>413</v>
      </c>
      <c r="B685" s="19"/>
      <c r="C685" s="19"/>
      <c r="E685" s="101"/>
      <c r="L685" s="19"/>
      <c r="M685" s="19"/>
      <c r="N685" s="19"/>
      <c r="O685" s="19"/>
      <c r="P685" s="19"/>
    </row>
    <row r="686" spans="1:16" ht="15.75">
      <c r="A686" s="19"/>
      <c r="B686" s="19"/>
      <c r="C686" s="19"/>
      <c r="E686" s="101"/>
      <c r="I686" s="117"/>
      <c r="K686" s="117"/>
      <c r="L686" s="19"/>
      <c r="M686" s="19"/>
      <c r="N686" s="19"/>
      <c r="O686" s="19"/>
      <c r="P686" s="19"/>
    </row>
    <row r="687" spans="1:16" ht="15.75">
      <c r="A687" s="11" t="s">
        <v>83</v>
      </c>
      <c r="B687" s="18" t="s">
        <v>328</v>
      </c>
      <c r="C687" s="18"/>
      <c r="D687" s="11" t="s">
        <v>213</v>
      </c>
      <c r="L687" s="19"/>
      <c r="M687" s="19"/>
      <c r="N687" s="19"/>
      <c r="O687" s="19"/>
      <c r="P687" s="19"/>
    </row>
    <row r="688" spans="1:16" ht="15.75">
      <c r="A688" s="11" t="s">
        <v>206</v>
      </c>
      <c r="B688" s="18"/>
      <c r="C688" s="18" t="s">
        <v>328</v>
      </c>
      <c r="D688" s="11" t="s">
        <v>213</v>
      </c>
      <c r="E688" s="101"/>
      <c r="I688" s="117"/>
      <c r="J688" s="117"/>
      <c r="L688" s="19"/>
      <c r="M688" s="19"/>
      <c r="N688" s="19"/>
      <c r="O688" s="19"/>
      <c r="P688" s="19"/>
    </row>
    <row r="689" spans="1:16" ht="15">
      <c r="A689" s="11"/>
      <c r="B689" s="11"/>
      <c r="C689" s="11"/>
      <c r="D689" s="11"/>
      <c r="E689" s="101"/>
      <c r="L689" s="19"/>
      <c r="M689" s="19"/>
      <c r="N689" s="19"/>
      <c r="O689" s="19"/>
      <c r="P689" s="19"/>
    </row>
    <row r="690" spans="1:16" ht="15">
      <c r="A690" s="11"/>
      <c r="B690" s="11"/>
      <c r="C690" s="11"/>
      <c r="D690" s="11"/>
      <c r="E690" s="101"/>
      <c r="L690" s="19"/>
      <c r="M690" s="19"/>
      <c r="N690" s="19"/>
      <c r="O690" s="19"/>
      <c r="P690" s="19"/>
    </row>
    <row r="691" spans="1:16" ht="15">
      <c r="A691" s="15" t="s">
        <v>412</v>
      </c>
      <c r="B691" s="18"/>
      <c r="C691" s="11"/>
      <c r="D691" s="11"/>
      <c r="E691" s="101"/>
      <c r="L691" s="19"/>
      <c r="M691" s="19"/>
      <c r="N691" s="19"/>
      <c r="O691" s="19"/>
      <c r="P691" s="19"/>
    </row>
    <row r="692" spans="1:16" ht="26.25">
      <c r="A692" s="52" t="s">
        <v>140</v>
      </c>
      <c r="B692" s="18"/>
      <c r="C692" s="18"/>
      <c r="D692" s="11"/>
      <c r="L692" s="19"/>
      <c r="M692" s="19"/>
      <c r="N692" s="19"/>
      <c r="O692" s="19"/>
      <c r="P692" s="19"/>
    </row>
    <row r="695" spans="1:16" ht="18.75">
      <c r="A695" s="49" t="s">
        <v>649</v>
      </c>
      <c r="L695" s="19"/>
      <c r="M695" s="19"/>
      <c r="N695" s="19"/>
      <c r="O695" s="19"/>
      <c r="P695" s="19"/>
    </row>
    <row r="697" spans="1:16" ht="31.5">
      <c r="A697" s="17" t="s">
        <v>414</v>
      </c>
      <c r="B697" s="19"/>
      <c r="C697" s="19"/>
      <c r="E697" s="101"/>
      <c r="L697" s="19"/>
      <c r="M697" s="19"/>
      <c r="N697" s="19"/>
      <c r="O697" s="19"/>
      <c r="P697" s="19"/>
    </row>
    <row r="698" spans="1:16" ht="15.75">
      <c r="A698" s="34" t="s">
        <v>416</v>
      </c>
      <c r="B698" s="19"/>
      <c r="C698" s="19"/>
      <c r="E698" s="101"/>
      <c r="K698" s="19"/>
      <c r="L698" s="19"/>
      <c r="M698" s="19"/>
      <c r="N698" s="19"/>
      <c r="O698" s="19"/>
      <c r="P698" s="19"/>
    </row>
    <row r="699" spans="1:16" ht="15.75">
      <c r="A699" s="4"/>
      <c r="B699" s="19"/>
      <c r="C699" s="19"/>
      <c r="E699" s="101"/>
      <c r="K699" s="19"/>
      <c r="L699" s="19"/>
      <c r="M699" s="19"/>
      <c r="N699" s="19"/>
      <c r="O699" s="19"/>
      <c r="P699" s="19"/>
    </row>
    <row r="700" spans="1:16" ht="15">
      <c r="A700" s="11" t="s">
        <v>139</v>
      </c>
      <c r="B700" s="18" t="s">
        <v>328</v>
      </c>
      <c r="C700" s="11"/>
      <c r="D700" s="11" t="s">
        <v>214</v>
      </c>
      <c r="E700" s="101"/>
      <c r="K700" s="19"/>
      <c r="L700" s="19"/>
      <c r="M700" s="19"/>
      <c r="N700" s="19"/>
      <c r="O700" s="19"/>
      <c r="P700" s="19"/>
    </row>
    <row r="701" spans="1:16" ht="15">
      <c r="A701" s="11" t="s">
        <v>141</v>
      </c>
      <c r="B701" s="18"/>
      <c r="C701" s="18" t="s">
        <v>328</v>
      </c>
      <c r="D701" s="11" t="s">
        <v>214</v>
      </c>
      <c r="E701" s="101"/>
      <c r="K701" s="19"/>
      <c r="L701" s="19"/>
      <c r="M701" s="19"/>
      <c r="N701" s="19"/>
      <c r="O701" s="19"/>
      <c r="P701" s="19"/>
    </row>
    <row r="702" spans="1:16" ht="15">
      <c r="A702" s="11" t="s">
        <v>142</v>
      </c>
      <c r="B702" s="18"/>
      <c r="C702" s="18" t="s">
        <v>328</v>
      </c>
      <c r="D702" s="11" t="s">
        <v>214</v>
      </c>
      <c r="E702" s="101"/>
      <c r="K702" s="19"/>
      <c r="L702" s="19"/>
      <c r="M702" s="19"/>
      <c r="N702" s="19"/>
      <c r="O702" s="19"/>
      <c r="P702" s="19"/>
    </row>
    <row r="703" spans="1:16" ht="15">
      <c r="A703" s="11" t="s">
        <v>631</v>
      </c>
      <c r="B703" s="11"/>
      <c r="C703" s="18" t="s">
        <v>328</v>
      </c>
      <c r="D703" s="11" t="s">
        <v>213</v>
      </c>
      <c r="E703" s="101"/>
      <c r="K703" s="19"/>
      <c r="L703" s="19"/>
      <c r="M703" s="19"/>
      <c r="N703" s="19"/>
      <c r="O703" s="19"/>
      <c r="P703" s="19"/>
    </row>
    <row r="704" spans="1:16" ht="15">
      <c r="A704" s="11" t="s">
        <v>643</v>
      </c>
      <c r="B704" s="18"/>
      <c r="C704" s="18" t="s">
        <v>328</v>
      </c>
      <c r="D704" s="11" t="s">
        <v>213</v>
      </c>
      <c r="E704" s="101"/>
      <c r="K704" s="19"/>
      <c r="L704" s="19"/>
      <c r="M704" s="19"/>
      <c r="N704" s="19"/>
      <c r="O704" s="19"/>
      <c r="P704" s="19"/>
    </row>
    <row r="705" spans="1:16" ht="15">
      <c r="A705" s="11" t="s">
        <v>633</v>
      </c>
      <c r="B705" s="11"/>
      <c r="C705" s="18" t="s">
        <v>328</v>
      </c>
      <c r="D705" s="11" t="s">
        <v>213</v>
      </c>
      <c r="E705" s="101"/>
      <c r="K705" s="19"/>
      <c r="L705" s="19"/>
      <c r="M705" s="19"/>
      <c r="N705" s="19"/>
      <c r="O705" s="19"/>
      <c r="P705" s="19"/>
    </row>
    <row r="706" spans="1:16" ht="15">
      <c r="A706" s="11" t="s">
        <v>634</v>
      </c>
      <c r="B706" s="11"/>
      <c r="C706" s="18" t="s">
        <v>328</v>
      </c>
      <c r="D706" s="11" t="s">
        <v>213</v>
      </c>
      <c r="E706" s="101"/>
      <c r="K706" s="19"/>
      <c r="L706" s="19"/>
      <c r="M706" s="19"/>
      <c r="N706" s="19"/>
      <c r="O706" s="19"/>
      <c r="P706" s="19"/>
    </row>
    <row r="707" spans="1:16" ht="15">
      <c r="A707" s="11" t="s">
        <v>635</v>
      </c>
      <c r="B707" s="11"/>
      <c r="C707" s="18" t="s">
        <v>328</v>
      </c>
      <c r="D707" s="11" t="s">
        <v>213</v>
      </c>
      <c r="E707" s="101"/>
      <c r="K707" s="19"/>
      <c r="L707" s="19"/>
      <c r="M707" s="19"/>
      <c r="N707" s="19"/>
      <c r="O707" s="19"/>
      <c r="P707" s="19"/>
    </row>
    <row r="708" spans="1:16" ht="15">
      <c r="A708" s="11" t="s">
        <v>644</v>
      </c>
      <c r="B708" s="11"/>
      <c r="C708" s="18" t="s">
        <v>328</v>
      </c>
      <c r="D708" s="11" t="s">
        <v>213</v>
      </c>
      <c r="E708" s="101"/>
      <c r="K708" s="19"/>
      <c r="L708" s="19"/>
      <c r="M708" s="19"/>
      <c r="N708" s="19"/>
      <c r="O708" s="19"/>
      <c r="P708" s="19"/>
    </row>
    <row r="709" spans="1:16" ht="15">
      <c r="A709" s="11" t="s">
        <v>637</v>
      </c>
      <c r="B709" s="11"/>
      <c r="C709" s="18" t="s">
        <v>328</v>
      </c>
      <c r="D709" s="11" t="s">
        <v>213</v>
      </c>
      <c r="E709" s="101"/>
      <c r="K709" s="19"/>
      <c r="L709" s="19"/>
      <c r="M709" s="19"/>
      <c r="N709" s="19"/>
      <c r="O709" s="19"/>
      <c r="P709" s="19"/>
    </row>
    <row r="710" spans="1:16" ht="15">
      <c r="A710" s="11" t="s">
        <v>638</v>
      </c>
      <c r="B710" s="11"/>
      <c r="C710" s="18" t="s">
        <v>328</v>
      </c>
      <c r="D710" s="11" t="s">
        <v>213</v>
      </c>
      <c r="E710" s="101"/>
      <c r="K710" s="19"/>
      <c r="L710" s="19"/>
      <c r="M710" s="19"/>
      <c r="N710" s="19"/>
      <c r="O710" s="19"/>
      <c r="P710" s="19"/>
    </row>
    <row r="711" spans="1:16" ht="15.75">
      <c r="A711" s="11" t="s">
        <v>607</v>
      </c>
      <c r="B711" s="18"/>
      <c r="C711" s="18" t="s">
        <v>328</v>
      </c>
      <c r="D711" s="11" t="s">
        <v>213</v>
      </c>
      <c r="E711" s="101"/>
      <c r="J711" s="117"/>
      <c r="K711" s="19"/>
      <c r="L711" s="19"/>
      <c r="M711" s="19"/>
      <c r="N711" s="19"/>
      <c r="O711" s="19"/>
      <c r="P711" s="19"/>
    </row>
    <row r="712" spans="1:16" ht="15">
      <c r="A712" s="11"/>
      <c r="B712" s="11" t="s">
        <v>231</v>
      </c>
      <c r="C712" s="11"/>
      <c r="D712" s="11"/>
      <c r="E712" s="101"/>
      <c r="K712" s="19"/>
      <c r="L712" s="19"/>
      <c r="M712" s="19"/>
      <c r="N712" s="19"/>
      <c r="O712" s="19"/>
      <c r="P712" s="19"/>
    </row>
    <row r="713" spans="1:16" ht="44.25" customHeight="1">
      <c r="A713" s="194" t="s">
        <v>415</v>
      </c>
      <c r="B713" s="11"/>
      <c r="C713" s="11"/>
      <c r="D713" s="11"/>
      <c r="E713" s="101"/>
      <c r="K713" s="19"/>
      <c r="L713" s="19"/>
      <c r="M713" s="19"/>
      <c r="N713" s="19"/>
      <c r="O713" s="19"/>
      <c r="P713" s="19"/>
    </row>
    <row r="714" spans="1:16" ht="15">
      <c r="A714" s="52" t="s">
        <v>645</v>
      </c>
      <c r="B714" s="11"/>
      <c r="C714" s="11"/>
      <c r="D714" s="11"/>
      <c r="E714" s="101"/>
      <c r="K714" s="19"/>
      <c r="L714" s="19"/>
      <c r="M714" s="19"/>
      <c r="N714" s="19"/>
      <c r="O714" s="19"/>
      <c r="P714" s="19"/>
    </row>
    <row r="715" spans="1:16" ht="15">
      <c r="A715" s="11"/>
      <c r="B715" s="11"/>
      <c r="C715" s="11"/>
      <c r="D715" s="11"/>
      <c r="E715" s="101"/>
      <c r="K715" s="19"/>
      <c r="L715" s="19"/>
      <c r="M715" s="19"/>
      <c r="N715" s="19"/>
      <c r="O715" s="19"/>
      <c r="P715" s="19"/>
    </row>
    <row r="716" spans="1:16" ht="15.75">
      <c r="A716" s="52"/>
      <c r="B716" s="18"/>
      <c r="C716" s="18"/>
      <c r="D716" s="11"/>
      <c r="I716" s="19"/>
      <c r="J716" s="19"/>
      <c r="K716" s="19"/>
      <c r="L716" s="19"/>
      <c r="M716" s="19"/>
      <c r="N716" s="19"/>
      <c r="O716" s="19"/>
      <c r="P716" s="19"/>
    </row>
    <row r="717" spans="1:16" ht="18.75">
      <c r="A717" s="1" t="s">
        <v>650</v>
      </c>
      <c r="B717" s="11"/>
      <c r="C717" s="11"/>
      <c r="D717" s="11"/>
      <c r="E717" s="101"/>
      <c r="I717" s="19"/>
      <c r="J717" s="19"/>
      <c r="K717" s="19"/>
      <c r="L717" s="19"/>
      <c r="M717" s="19"/>
      <c r="N717" s="19"/>
      <c r="O717" s="19"/>
      <c r="P717" s="19"/>
    </row>
    <row r="718" spans="1:16" ht="15">
      <c r="A718" s="40" t="s">
        <v>351</v>
      </c>
      <c r="B718" s="19"/>
      <c r="C718" s="19"/>
      <c r="E718" s="101"/>
      <c r="I718" s="19"/>
      <c r="J718" s="19"/>
      <c r="K718" s="19"/>
      <c r="L718" s="19"/>
      <c r="M718" s="19"/>
      <c r="N718" s="19"/>
      <c r="O718" s="19"/>
      <c r="P718" s="19"/>
    </row>
    <row r="719" spans="1:16" ht="15">
      <c r="A719" s="11"/>
      <c r="B719" s="19"/>
      <c r="C719" s="19"/>
      <c r="E719" s="101"/>
      <c r="I719" s="19"/>
      <c r="J719" s="19"/>
      <c r="K719" s="19"/>
      <c r="L719" s="19"/>
      <c r="M719" s="19"/>
      <c r="N719" s="19"/>
      <c r="O719" s="19"/>
      <c r="P719" s="19"/>
    </row>
    <row r="720" spans="1:16" ht="47.25" customHeight="1">
      <c r="A720" s="52" t="s">
        <v>417</v>
      </c>
      <c r="B720" s="19"/>
      <c r="C720" s="19"/>
      <c r="E720" s="101"/>
      <c r="I720" s="19"/>
      <c r="J720" s="19"/>
      <c r="K720" s="19"/>
      <c r="L720" s="19"/>
      <c r="M720" s="19"/>
      <c r="N720" s="19"/>
      <c r="O720" s="19"/>
      <c r="P720" s="19"/>
    </row>
    <row r="721" spans="1:16" ht="15">
      <c r="A721" s="52"/>
      <c r="B721" s="19"/>
      <c r="C721" s="19"/>
      <c r="E721" s="101"/>
      <c r="I721" s="19"/>
      <c r="J721" s="19"/>
      <c r="K721" s="19"/>
      <c r="L721" s="19"/>
      <c r="M721" s="19"/>
      <c r="N721" s="19"/>
      <c r="O721" s="19"/>
      <c r="P721" s="19"/>
    </row>
    <row r="722" spans="1:16" ht="230.25" customHeight="1">
      <c r="A722" s="52" t="s">
        <v>0</v>
      </c>
      <c r="B722" s="19"/>
      <c r="C722" s="19"/>
      <c r="E722" s="101"/>
      <c r="I722" s="19"/>
      <c r="J722" s="19"/>
      <c r="K722" s="19"/>
      <c r="L722" s="19"/>
      <c r="M722" s="19"/>
      <c r="N722" s="19"/>
      <c r="O722" s="19"/>
      <c r="P722" s="19"/>
    </row>
    <row r="723" spans="1:16" ht="15.75">
      <c r="A723" s="4"/>
      <c r="B723" s="19"/>
      <c r="C723" s="19"/>
      <c r="E723" s="101"/>
      <c r="I723" s="19"/>
      <c r="J723" s="19"/>
      <c r="K723" s="19"/>
      <c r="L723" s="19"/>
      <c r="M723" s="19"/>
      <c r="N723" s="19"/>
      <c r="O723" s="19"/>
      <c r="P723" s="19"/>
    </row>
    <row r="724" spans="1:16" ht="15.75">
      <c r="A724" s="34" t="s">
        <v>418</v>
      </c>
      <c r="B724" s="19"/>
      <c r="C724" s="19"/>
      <c r="E724" s="101"/>
      <c r="I724" s="19"/>
      <c r="J724" s="19"/>
      <c r="K724" s="19"/>
      <c r="L724" s="19"/>
      <c r="M724" s="19"/>
      <c r="N724" s="19"/>
      <c r="O724" s="19"/>
      <c r="P724" s="19"/>
    </row>
    <row r="725" spans="1:16" ht="15.75">
      <c r="A725" s="34" t="s">
        <v>419</v>
      </c>
      <c r="B725" s="19"/>
      <c r="C725" s="19"/>
      <c r="E725" s="101"/>
      <c r="I725" s="19"/>
      <c r="J725" s="19"/>
      <c r="K725" s="19"/>
      <c r="L725" s="19"/>
      <c r="M725" s="19"/>
      <c r="N725" s="19"/>
      <c r="O725" s="19"/>
      <c r="P725" s="19"/>
    </row>
    <row r="726" spans="1:16" ht="15.75">
      <c r="A726" s="5"/>
      <c r="B726" s="19"/>
      <c r="C726" s="19"/>
      <c r="E726" s="101"/>
      <c r="I726" s="19"/>
      <c r="J726" s="19"/>
      <c r="K726" s="19"/>
      <c r="L726" s="19"/>
      <c r="M726" s="19"/>
      <c r="N726" s="19"/>
      <c r="O726" s="19"/>
      <c r="P726" s="19"/>
    </row>
    <row r="727" spans="1:16" ht="15.75">
      <c r="A727" s="11" t="s">
        <v>143</v>
      </c>
      <c r="B727" s="18" t="s">
        <v>328</v>
      </c>
      <c r="C727" s="18"/>
      <c r="D727" s="19" t="s">
        <v>213</v>
      </c>
      <c r="I727" s="19"/>
      <c r="J727" s="19"/>
      <c r="K727" s="19"/>
      <c r="L727" s="19"/>
      <c r="M727" s="19"/>
      <c r="N727" s="19"/>
      <c r="O727" s="19"/>
      <c r="P727" s="19"/>
    </row>
    <row r="728" spans="1:16" ht="15">
      <c r="A728" s="11" t="s">
        <v>629</v>
      </c>
      <c r="B728" s="18" t="s">
        <v>328</v>
      </c>
      <c r="C728" s="18"/>
      <c r="D728" s="19" t="s">
        <v>213</v>
      </c>
      <c r="E728" s="101"/>
      <c r="I728" s="19"/>
      <c r="J728" s="19"/>
      <c r="K728" s="19"/>
      <c r="L728" s="19"/>
      <c r="M728" s="19"/>
      <c r="N728" s="19"/>
      <c r="O728" s="19"/>
      <c r="P728" s="19"/>
    </row>
    <row r="729" spans="1:16" ht="15.75">
      <c r="A729" s="11" t="s">
        <v>145</v>
      </c>
      <c r="B729" s="18" t="s">
        <v>328</v>
      </c>
      <c r="C729" s="18"/>
      <c r="D729" s="19" t="s">
        <v>213</v>
      </c>
      <c r="G729" s="117"/>
      <c r="H729" s="117"/>
      <c r="I729" s="19"/>
      <c r="J729" s="19"/>
      <c r="K729" s="19"/>
      <c r="L729" s="19"/>
      <c r="M729" s="19"/>
      <c r="N729" s="19"/>
      <c r="O729" s="19"/>
      <c r="P729" s="19"/>
    </row>
    <row r="730" spans="1:16" ht="15.75">
      <c r="A730" s="11" t="s">
        <v>144</v>
      </c>
      <c r="B730" s="18"/>
      <c r="C730" s="18" t="s">
        <v>328</v>
      </c>
      <c r="D730" s="19" t="s">
        <v>214</v>
      </c>
      <c r="E730" s="101"/>
      <c r="F730" s="117"/>
      <c r="G730" s="117"/>
      <c r="I730" s="19"/>
      <c r="J730" s="19"/>
      <c r="K730" s="19"/>
      <c r="L730" s="19"/>
      <c r="M730" s="19"/>
      <c r="N730" s="19"/>
      <c r="O730" s="19"/>
      <c r="P730" s="19"/>
    </row>
    <row r="731" spans="1:16" ht="15">
      <c r="A731" s="11"/>
      <c r="B731" s="11"/>
      <c r="C731" s="11"/>
      <c r="E731" s="101"/>
      <c r="L731" s="19"/>
      <c r="M731" s="19"/>
      <c r="N731" s="19"/>
      <c r="O731" s="19"/>
      <c r="P731" s="19"/>
    </row>
    <row r="732" spans="1:16" ht="130.5" customHeight="1">
      <c r="A732" s="218" t="s">
        <v>146</v>
      </c>
      <c r="B732" s="11"/>
      <c r="C732" s="11"/>
      <c r="E732" s="101"/>
      <c r="L732" s="19"/>
      <c r="M732" s="19"/>
      <c r="N732" s="19"/>
      <c r="O732" s="19"/>
      <c r="P732" s="19"/>
    </row>
    <row r="735" spans="1:16" ht="15.75">
      <c r="A735" s="34" t="s">
        <v>420</v>
      </c>
      <c r="B735" s="19"/>
      <c r="C735" s="19"/>
      <c r="E735" s="101"/>
      <c r="L735" s="19"/>
      <c r="M735" s="19"/>
      <c r="N735" s="19"/>
      <c r="O735" s="19"/>
      <c r="P735" s="19"/>
    </row>
    <row r="736" spans="1:16" ht="15.75">
      <c r="A736" s="34" t="s">
        <v>422</v>
      </c>
      <c r="B736" s="19"/>
      <c r="C736" s="19"/>
      <c r="E736" s="101"/>
      <c r="L736" s="19"/>
      <c r="M736" s="19"/>
      <c r="N736" s="19"/>
      <c r="O736" s="19"/>
      <c r="P736" s="19"/>
    </row>
    <row r="737" spans="1:16" ht="15.75">
      <c r="A737" s="19"/>
      <c r="B737" s="19"/>
      <c r="C737" s="19"/>
      <c r="E737" s="101"/>
      <c r="I737" s="117"/>
      <c r="K737" s="117"/>
      <c r="L737" s="19"/>
      <c r="M737" s="19"/>
      <c r="N737" s="19"/>
      <c r="O737" s="19"/>
      <c r="P737" s="19"/>
    </row>
    <row r="738" spans="1:16" ht="15.75">
      <c r="A738" s="11" t="s">
        <v>144</v>
      </c>
      <c r="B738" s="18" t="s">
        <v>328</v>
      </c>
      <c r="C738" s="18"/>
      <c r="D738" s="11" t="s">
        <v>214</v>
      </c>
      <c r="E738" s="101"/>
      <c r="F738" s="117"/>
      <c r="G738" s="117"/>
      <c r="L738" s="19"/>
      <c r="M738" s="19"/>
      <c r="N738" s="19"/>
      <c r="O738" s="19"/>
      <c r="P738" s="19"/>
    </row>
    <row r="739" spans="1:16" ht="15.75">
      <c r="A739" s="11" t="s">
        <v>154</v>
      </c>
      <c r="B739" s="18"/>
      <c r="C739" s="18" t="s">
        <v>328</v>
      </c>
      <c r="D739" s="11" t="s">
        <v>214</v>
      </c>
      <c r="F739" s="117"/>
      <c r="L739" s="19"/>
      <c r="M739" s="19"/>
      <c r="N739" s="19"/>
      <c r="O739" s="19"/>
      <c r="P739" s="19"/>
    </row>
    <row r="740" spans="1:16" ht="15.75">
      <c r="A740" s="11" t="s">
        <v>155</v>
      </c>
      <c r="B740" s="18"/>
      <c r="C740" s="18" t="s">
        <v>328</v>
      </c>
      <c r="D740" s="11" t="s">
        <v>214</v>
      </c>
      <c r="E740" s="101"/>
      <c r="H740" s="117"/>
      <c r="I740" s="117"/>
      <c r="L740" s="19"/>
      <c r="M740" s="19"/>
      <c r="N740" s="19"/>
      <c r="O740" s="19"/>
      <c r="P740" s="19"/>
    </row>
    <row r="741" spans="1:16" ht="15">
      <c r="A741" s="11"/>
      <c r="B741" s="11"/>
      <c r="C741" s="11"/>
      <c r="D741" s="11"/>
      <c r="E741" s="101"/>
      <c r="L741" s="19"/>
      <c r="M741" s="19"/>
      <c r="N741" s="19"/>
      <c r="O741" s="19"/>
      <c r="P741" s="19"/>
    </row>
    <row r="742" spans="1:16" ht="51.75">
      <c r="A742" s="52" t="s">
        <v>421</v>
      </c>
      <c r="B742" s="11"/>
      <c r="C742" s="11"/>
      <c r="D742" s="11"/>
      <c r="E742" s="101"/>
      <c r="L742" s="19"/>
      <c r="M742" s="19"/>
      <c r="N742" s="19"/>
      <c r="O742" s="19"/>
      <c r="P742" s="19"/>
    </row>
    <row r="745" spans="1:16" ht="18.75">
      <c r="A745" s="49" t="s">
        <v>651</v>
      </c>
      <c r="L745" s="19"/>
      <c r="M745" s="19"/>
      <c r="N745" s="19"/>
      <c r="O745" s="19"/>
      <c r="P745" s="19"/>
    </row>
    <row r="747" spans="1:16" ht="15">
      <c r="A747" s="53" t="s">
        <v>423</v>
      </c>
      <c r="B747" s="11"/>
      <c r="C747" s="11"/>
      <c r="D747" s="11"/>
      <c r="E747" s="101"/>
      <c r="F747" s="19"/>
      <c r="G747" s="19"/>
      <c r="H747" s="19"/>
      <c r="I747" s="19"/>
      <c r="J747" s="19"/>
      <c r="K747" s="19"/>
      <c r="L747" s="19"/>
      <c r="M747" s="19"/>
      <c r="N747" s="19"/>
      <c r="O747" s="19"/>
      <c r="P747" s="19"/>
    </row>
    <row r="748" spans="1:16" ht="15">
      <c r="A748" s="11"/>
      <c r="B748" s="11"/>
      <c r="C748" s="11"/>
      <c r="D748" s="11"/>
      <c r="E748" s="101"/>
      <c r="F748" s="19"/>
      <c r="G748" s="19"/>
      <c r="H748" s="19"/>
      <c r="I748" s="19"/>
      <c r="J748" s="19"/>
      <c r="K748" s="19"/>
      <c r="L748" s="19"/>
      <c r="M748" s="19"/>
      <c r="N748" s="19"/>
      <c r="O748" s="19"/>
      <c r="P748" s="19"/>
    </row>
    <row r="749" spans="1:16" ht="26.25">
      <c r="A749" s="52" t="s">
        <v>424</v>
      </c>
      <c r="B749" s="11"/>
      <c r="C749" s="11"/>
      <c r="D749" s="11"/>
      <c r="E749" s="101"/>
      <c r="F749" s="19"/>
      <c r="G749" s="19"/>
      <c r="H749" s="19"/>
      <c r="I749" s="19"/>
      <c r="J749" s="19"/>
      <c r="K749" s="19"/>
      <c r="L749" s="19"/>
      <c r="M749" s="19"/>
      <c r="N749" s="19"/>
      <c r="O749" s="19"/>
      <c r="P749" s="19"/>
    </row>
    <row r="750" spans="1:16" ht="15">
      <c r="A750" s="52"/>
      <c r="B750" s="11"/>
      <c r="C750" s="11"/>
      <c r="D750" s="11"/>
      <c r="E750" s="101"/>
      <c r="F750" s="19"/>
      <c r="G750" s="19"/>
      <c r="H750" s="19"/>
      <c r="I750" s="19"/>
      <c r="J750" s="19"/>
      <c r="K750" s="19"/>
      <c r="L750" s="19"/>
      <c r="M750" s="19"/>
      <c r="N750" s="19"/>
      <c r="O750" s="19"/>
      <c r="P750" s="19"/>
    </row>
    <row r="751" spans="1:16" ht="15">
      <c r="A751" s="52" t="s">
        <v>425</v>
      </c>
      <c r="B751" s="11"/>
      <c r="C751" s="11"/>
      <c r="D751" s="11"/>
      <c r="E751" s="101"/>
      <c r="F751" s="19"/>
      <c r="G751" s="19"/>
      <c r="H751" s="19"/>
      <c r="I751" s="19"/>
      <c r="J751" s="19"/>
      <c r="K751" s="19"/>
      <c r="L751" s="19"/>
      <c r="M751" s="19"/>
      <c r="N751" s="19"/>
      <c r="O751" s="19"/>
      <c r="P751" s="19"/>
    </row>
    <row r="752" spans="1:16" ht="26.25">
      <c r="A752" s="52" t="s">
        <v>426</v>
      </c>
      <c r="B752" s="11"/>
      <c r="C752" s="11"/>
      <c r="D752" s="11"/>
      <c r="E752" s="101"/>
      <c r="F752" s="19"/>
      <c r="G752" s="19"/>
      <c r="H752" s="19"/>
      <c r="I752" s="19"/>
      <c r="J752" s="19"/>
      <c r="K752" s="19"/>
      <c r="L752" s="19"/>
      <c r="M752" s="19"/>
      <c r="N752" s="19"/>
      <c r="O752" s="19"/>
      <c r="P752" s="19"/>
    </row>
    <row r="753" spans="1:16" ht="26.25">
      <c r="A753" s="52" t="s">
        <v>427</v>
      </c>
      <c r="B753" s="11"/>
      <c r="C753" s="11"/>
      <c r="D753" s="11"/>
      <c r="E753" s="101"/>
      <c r="F753" s="19"/>
      <c r="G753" s="19"/>
      <c r="H753" s="19"/>
      <c r="I753" s="19"/>
      <c r="J753" s="19"/>
      <c r="K753" s="19"/>
      <c r="L753" s="19"/>
      <c r="M753" s="19"/>
      <c r="N753" s="19"/>
      <c r="O753" s="19"/>
      <c r="P753" s="19"/>
    </row>
    <row r="754" spans="1:16" ht="15">
      <c r="A754" s="52"/>
      <c r="B754" s="11"/>
      <c r="C754" s="11"/>
      <c r="D754" s="11"/>
      <c r="E754" s="101"/>
      <c r="F754" s="19"/>
      <c r="G754" s="19"/>
      <c r="H754" s="19"/>
      <c r="I754" s="19"/>
      <c r="J754" s="19"/>
      <c r="K754" s="19"/>
      <c r="L754" s="19"/>
      <c r="M754" s="19"/>
      <c r="N754" s="19"/>
      <c r="O754" s="19"/>
      <c r="P754" s="19"/>
    </row>
    <row r="755" spans="1:16" ht="39">
      <c r="A755" s="52" t="s">
        <v>147</v>
      </c>
      <c r="B755" s="11"/>
      <c r="C755" s="11"/>
      <c r="D755" s="11"/>
      <c r="E755" s="101"/>
      <c r="F755" s="19"/>
      <c r="G755" s="19"/>
      <c r="H755" s="19"/>
      <c r="I755" s="19"/>
      <c r="J755" s="19"/>
      <c r="K755" s="19"/>
      <c r="L755" s="19"/>
      <c r="M755" s="19"/>
      <c r="N755" s="19"/>
      <c r="O755" s="19"/>
      <c r="P755" s="19"/>
    </row>
    <row r="756" spans="1:16" ht="29.25">
      <c r="A756" s="195" t="s">
        <v>59</v>
      </c>
      <c r="B756" s="11"/>
      <c r="C756" s="11"/>
      <c r="D756" s="11"/>
      <c r="E756" s="101"/>
      <c r="F756" s="19"/>
      <c r="G756" s="19"/>
      <c r="H756" s="19"/>
      <c r="I756" s="19"/>
      <c r="J756" s="19"/>
      <c r="K756" s="19"/>
      <c r="L756" s="19"/>
      <c r="M756" s="19"/>
      <c r="N756" s="19"/>
      <c r="O756" s="19"/>
      <c r="P756" s="19"/>
    </row>
    <row r="757" spans="1:16" ht="26.25">
      <c r="A757" s="52" t="s">
        <v>428</v>
      </c>
      <c r="B757" s="11"/>
      <c r="C757" s="11"/>
      <c r="D757" s="11"/>
      <c r="E757" s="101"/>
      <c r="F757" s="19"/>
      <c r="G757" s="19"/>
      <c r="H757" s="19"/>
      <c r="I757" s="19"/>
      <c r="J757" s="19"/>
      <c r="K757" s="19"/>
      <c r="L757" s="19"/>
      <c r="M757" s="19"/>
      <c r="N757" s="19"/>
      <c r="O757" s="19"/>
      <c r="P757" s="19"/>
    </row>
    <row r="758" spans="1:16" ht="15">
      <c r="A758" s="52"/>
      <c r="B758" s="11"/>
      <c r="C758" s="11"/>
      <c r="D758" s="11"/>
      <c r="E758" s="101"/>
      <c r="F758" s="19"/>
      <c r="G758" s="19"/>
      <c r="H758" s="19"/>
      <c r="I758" s="19"/>
      <c r="J758" s="19"/>
      <c r="K758" s="19"/>
      <c r="L758" s="19"/>
      <c r="M758" s="19"/>
      <c r="N758" s="19"/>
      <c r="O758" s="19"/>
      <c r="P758" s="19"/>
    </row>
    <row r="759" spans="1:16" ht="141" customHeight="1">
      <c r="A759" s="195" t="s">
        <v>429</v>
      </c>
      <c r="B759" s="11"/>
      <c r="C759" s="11"/>
      <c r="D759" s="11"/>
      <c r="E759" s="101"/>
      <c r="F759" s="19"/>
      <c r="G759" s="19"/>
      <c r="H759" s="19"/>
      <c r="I759" s="19"/>
      <c r="J759" s="19"/>
      <c r="K759" s="19"/>
      <c r="L759" s="19"/>
      <c r="M759" s="19"/>
      <c r="N759" s="19"/>
      <c r="O759" s="19"/>
      <c r="P759" s="19"/>
    </row>
    <row r="760" spans="1:16" ht="15">
      <c r="A760" s="52"/>
      <c r="B760" s="11"/>
      <c r="C760" s="11"/>
      <c r="D760" s="11"/>
      <c r="E760" s="101"/>
      <c r="F760" s="19"/>
      <c r="G760" s="19"/>
      <c r="H760" s="19"/>
      <c r="I760" s="19"/>
      <c r="J760" s="19"/>
      <c r="K760" s="19"/>
      <c r="L760" s="19"/>
      <c r="M760" s="19"/>
      <c r="N760" s="19"/>
      <c r="O760" s="19"/>
      <c r="P760" s="19"/>
    </row>
    <row r="761" spans="1:16" ht="64.5">
      <c r="A761" s="52" t="s">
        <v>149</v>
      </c>
      <c r="B761" s="11"/>
      <c r="C761" s="11"/>
      <c r="D761" s="11"/>
      <c r="E761" s="101"/>
      <c r="F761" s="19"/>
      <c r="G761" s="19"/>
      <c r="H761" s="19"/>
      <c r="I761" s="19"/>
      <c r="J761" s="19"/>
      <c r="K761" s="19"/>
      <c r="L761" s="19"/>
      <c r="M761" s="19"/>
      <c r="N761" s="19"/>
      <c r="O761" s="19"/>
      <c r="P761" s="19"/>
    </row>
    <row r="762" spans="1:16" ht="15">
      <c r="A762" s="52"/>
      <c r="B762" s="11"/>
      <c r="C762" s="11"/>
      <c r="D762" s="11"/>
      <c r="E762" s="101"/>
      <c r="F762" s="19"/>
      <c r="G762" s="19"/>
      <c r="H762" s="19"/>
      <c r="I762" s="19"/>
      <c r="J762" s="19"/>
      <c r="K762" s="19"/>
      <c r="L762" s="19"/>
      <c r="M762" s="19"/>
      <c r="N762" s="19"/>
      <c r="O762" s="19"/>
      <c r="P762" s="19"/>
    </row>
    <row r="763" spans="1:16" ht="51.75">
      <c r="A763" s="52" t="s">
        <v>150</v>
      </c>
      <c r="B763" s="11"/>
      <c r="C763" s="11"/>
      <c r="D763" s="11"/>
      <c r="E763" s="101"/>
      <c r="J763" s="19"/>
      <c r="K763" s="19"/>
      <c r="L763" s="19"/>
      <c r="M763" s="19"/>
      <c r="N763" s="19"/>
      <c r="O763" s="19"/>
      <c r="P763" s="19"/>
    </row>
    <row r="764" spans="1:16" ht="15">
      <c r="A764" s="52"/>
      <c r="B764" s="11"/>
      <c r="C764" s="11"/>
      <c r="D764" s="11"/>
      <c r="E764" s="101"/>
      <c r="J764" s="19"/>
      <c r="K764" s="19"/>
      <c r="L764" s="19"/>
      <c r="M764" s="19"/>
      <c r="N764" s="19"/>
      <c r="O764" s="19"/>
      <c r="P764" s="19"/>
    </row>
    <row r="765" spans="1:16" ht="15">
      <c r="A765" s="52" t="s">
        <v>430</v>
      </c>
      <c r="B765" s="11"/>
      <c r="C765" s="11"/>
      <c r="D765" s="11"/>
      <c r="E765" s="101"/>
      <c r="J765" s="19"/>
      <c r="K765" s="19"/>
      <c r="L765" s="19"/>
      <c r="M765" s="19"/>
      <c r="N765" s="19"/>
      <c r="O765" s="19"/>
      <c r="P765" s="19"/>
    </row>
    <row r="766" spans="1:16" ht="26.25">
      <c r="A766" s="52" t="s">
        <v>148</v>
      </c>
      <c r="B766" s="11"/>
      <c r="C766" s="11"/>
      <c r="D766" s="11"/>
      <c r="E766" s="101"/>
      <c r="J766" s="19"/>
      <c r="K766" s="19"/>
      <c r="L766" s="19"/>
      <c r="M766" s="19"/>
      <c r="N766" s="19"/>
      <c r="O766" s="19"/>
      <c r="P766" s="19"/>
    </row>
    <row r="767" spans="1:16" ht="15">
      <c r="A767" s="52" t="s">
        <v>431</v>
      </c>
      <c r="B767" s="11"/>
      <c r="C767" s="11"/>
      <c r="D767" s="11"/>
      <c r="E767" s="101"/>
      <c r="J767" s="19"/>
      <c r="K767" s="19"/>
      <c r="L767" s="19"/>
      <c r="M767" s="19"/>
      <c r="N767" s="19"/>
      <c r="O767" s="19"/>
      <c r="P767" s="19"/>
    </row>
    <row r="768" spans="1:16" ht="30.75" customHeight="1">
      <c r="A768" s="194" t="s">
        <v>432</v>
      </c>
      <c r="B768" s="11"/>
      <c r="C768" s="11"/>
      <c r="D768" s="11"/>
      <c r="E768" s="101"/>
      <c r="J768" s="19"/>
      <c r="K768" s="19"/>
      <c r="L768" s="19"/>
      <c r="M768" s="19"/>
      <c r="N768" s="19"/>
      <c r="O768" s="19"/>
      <c r="P768" s="19"/>
    </row>
    <row r="769" spans="1:16" ht="26.25">
      <c r="A769" s="195" t="s">
        <v>151</v>
      </c>
      <c r="B769" s="11"/>
      <c r="C769" s="11"/>
      <c r="D769" s="11"/>
      <c r="E769" s="101"/>
      <c r="J769" s="19"/>
      <c r="K769" s="19"/>
      <c r="L769" s="19"/>
      <c r="M769" s="19"/>
      <c r="N769" s="19"/>
      <c r="O769" s="19"/>
      <c r="P769" s="19"/>
    </row>
    <row r="770" spans="1:16" ht="30" customHeight="1">
      <c r="A770" s="52" t="s">
        <v>433</v>
      </c>
      <c r="B770" s="11"/>
      <c r="C770" s="11"/>
      <c r="D770" s="11"/>
      <c r="E770" s="101"/>
      <c r="J770" s="19"/>
      <c r="K770" s="19"/>
      <c r="L770" s="19"/>
      <c r="M770" s="19"/>
      <c r="N770" s="19"/>
      <c r="O770" s="19"/>
      <c r="P770" s="19"/>
    </row>
    <row r="771" spans="1:16" ht="26.25">
      <c r="A771" s="52" t="s">
        <v>152</v>
      </c>
      <c r="B771" s="11"/>
      <c r="C771" s="11"/>
      <c r="D771" s="11"/>
      <c r="E771" s="101"/>
      <c r="J771" s="19"/>
      <c r="K771" s="19"/>
      <c r="L771" s="19"/>
      <c r="M771" s="19"/>
      <c r="N771" s="19"/>
      <c r="O771" s="19"/>
      <c r="P771" s="19"/>
    </row>
    <row r="772" spans="1:16" ht="32.25" customHeight="1">
      <c r="A772" s="52" t="s">
        <v>434</v>
      </c>
      <c r="B772" s="11"/>
      <c r="C772" s="11"/>
      <c r="D772" s="11"/>
      <c r="E772" s="101"/>
      <c r="J772" s="19"/>
      <c r="K772" s="19"/>
      <c r="L772" s="19"/>
      <c r="M772" s="19"/>
      <c r="N772" s="19"/>
      <c r="O772" s="19"/>
      <c r="P772" s="19"/>
    </row>
    <row r="773" spans="1:16" ht="15">
      <c r="A773" s="52" t="s">
        <v>1</v>
      </c>
      <c r="B773" s="11"/>
      <c r="C773" s="11"/>
      <c r="D773" s="11"/>
      <c r="E773" s="101"/>
      <c r="J773" s="19"/>
      <c r="K773" s="19"/>
      <c r="L773" s="19"/>
      <c r="M773" s="19"/>
      <c r="N773" s="19"/>
      <c r="O773" s="19"/>
      <c r="P773" s="19"/>
    </row>
    <row r="774" spans="1:16" ht="26.25">
      <c r="A774" s="52" t="s">
        <v>435</v>
      </c>
      <c r="B774" s="11"/>
      <c r="C774" s="11"/>
      <c r="D774" s="11"/>
      <c r="E774" s="101"/>
      <c r="J774" s="19"/>
      <c r="K774" s="19"/>
      <c r="L774" s="19"/>
      <c r="M774" s="19"/>
      <c r="N774" s="19"/>
      <c r="O774" s="19"/>
      <c r="P774" s="19"/>
    </row>
    <row r="775" spans="1:16" ht="15">
      <c r="A775" s="52"/>
      <c r="B775" s="11"/>
      <c r="C775" s="11"/>
      <c r="D775" s="11"/>
      <c r="E775" s="101"/>
      <c r="J775" s="19"/>
      <c r="K775" s="19"/>
      <c r="L775" s="19"/>
      <c r="M775" s="19"/>
      <c r="N775" s="19"/>
      <c r="O775" s="19"/>
      <c r="P775" s="19"/>
    </row>
    <row r="776" spans="1:16" ht="15">
      <c r="A776" s="54" t="s">
        <v>620</v>
      </c>
      <c r="B776" s="40" t="s">
        <v>436</v>
      </c>
      <c r="C776" s="40" t="s">
        <v>437</v>
      </c>
      <c r="D776" s="40" t="s">
        <v>619</v>
      </c>
      <c r="E776" s="100"/>
      <c r="F776" s="107"/>
      <c r="I776" s="100"/>
      <c r="J776" s="19"/>
      <c r="K776" s="19"/>
      <c r="L776" s="19"/>
      <c r="M776" s="19"/>
      <c r="N776" s="19"/>
      <c r="O776" s="19"/>
      <c r="P776" s="19"/>
    </row>
    <row r="777" spans="1:16" ht="15.75" thickBot="1">
      <c r="A777" s="202" t="s">
        <v>3</v>
      </c>
      <c r="B777" s="56" t="s">
        <v>438</v>
      </c>
      <c r="C777" s="56" t="s">
        <v>439</v>
      </c>
      <c r="D777" s="45"/>
      <c r="E777" s="107"/>
      <c r="F777" s="109"/>
      <c r="I777" s="100"/>
      <c r="J777" s="19"/>
      <c r="K777" s="19"/>
      <c r="L777" s="19"/>
      <c r="M777" s="19"/>
      <c r="N777" s="19"/>
      <c r="O777" s="19"/>
      <c r="P777" s="19"/>
    </row>
    <row r="778" spans="1:16" ht="15">
      <c r="A778" s="52"/>
      <c r="B778" s="11"/>
      <c r="C778" s="11"/>
      <c r="D778" s="40"/>
      <c r="E778" s="107"/>
      <c r="F778" s="107"/>
      <c r="I778" s="100"/>
      <c r="J778" s="19"/>
      <c r="K778" s="19"/>
      <c r="L778" s="19"/>
      <c r="M778" s="19"/>
      <c r="N778" s="19"/>
      <c r="O778" s="19"/>
      <c r="P778" s="19"/>
    </row>
    <row r="779" spans="1:16" ht="45" customHeight="1" thickBot="1">
      <c r="A779" s="11" t="s">
        <v>2</v>
      </c>
      <c r="B779" s="110">
        <v>62673.75</v>
      </c>
      <c r="C779" s="111">
        <v>443111.25</v>
      </c>
      <c r="D779" s="104" t="s">
        <v>440</v>
      </c>
      <c r="E779" s="108"/>
      <c r="L779" s="19"/>
      <c r="M779" s="19"/>
      <c r="N779" s="19"/>
      <c r="O779" s="19"/>
      <c r="P779" s="19"/>
    </row>
    <row r="780" spans="1:16" ht="15">
      <c r="A780" s="52"/>
      <c r="B780" s="112"/>
      <c r="C780" s="112"/>
      <c r="D780" s="52"/>
      <c r="E780" s="100"/>
      <c r="L780" s="19"/>
      <c r="M780" s="19"/>
      <c r="N780" s="19"/>
      <c r="O780" s="19"/>
      <c r="P780" s="19"/>
    </row>
    <row r="781" spans="1:16" ht="15.75" thickBot="1">
      <c r="A781" s="57" t="s">
        <v>4</v>
      </c>
      <c r="B781" s="110">
        <v>71914.5</v>
      </c>
      <c r="C781" s="110">
        <v>391482</v>
      </c>
      <c r="D781" s="104" t="s">
        <v>441</v>
      </c>
      <c r="E781" s="108"/>
      <c r="L781" s="19"/>
      <c r="M781" s="19"/>
      <c r="N781" s="19"/>
      <c r="O781" s="19"/>
      <c r="P781" s="19"/>
    </row>
    <row r="782" spans="1:16" ht="15">
      <c r="A782" s="54"/>
      <c r="B782" s="112"/>
      <c r="C782" s="112"/>
      <c r="D782" s="52"/>
      <c r="E782" s="100"/>
      <c r="L782" s="19"/>
      <c r="M782" s="19"/>
      <c r="N782" s="19"/>
      <c r="O782" s="19"/>
      <c r="P782" s="19"/>
    </row>
    <row r="783" spans="1:16" ht="65.25" thickBot="1">
      <c r="A783" s="57" t="s">
        <v>5</v>
      </c>
      <c r="B783" s="110">
        <v>89037</v>
      </c>
      <c r="C783" s="110">
        <v>484692</v>
      </c>
      <c r="D783" s="104" t="s">
        <v>153</v>
      </c>
      <c r="E783" s="108"/>
      <c r="L783" s="19"/>
      <c r="M783" s="19"/>
      <c r="N783" s="19"/>
      <c r="O783" s="19"/>
      <c r="P783" s="19"/>
    </row>
    <row r="784" spans="1:16" ht="15.75" thickBot="1">
      <c r="A784" s="52"/>
      <c r="B784" s="112"/>
      <c r="C784" s="112"/>
      <c r="D784" s="106"/>
      <c r="E784" s="100"/>
      <c r="L784" s="19"/>
      <c r="M784" s="19"/>
      <c r="N784" s="19"/>
      <c r="O784" s="19"/>
      <c r="P784" s="19"/>
    </row>
    <row r="785" spans="1:16" ht="15.75" thickBot="1">
      <c r="A785" s="58" t="s">
        <v>6</v>
      </c>
      <c r="B785" s="113">
        <v>45551.25</v>
      </c>
      <c r="C785" s="114">
        <v>349901.25</v>
      </c>
      <c r="D785" s="105" t="s">
        <v>443</v>
      </c>
      <c r="E785" s="108"/>
      <c r="L785" s="19"/>
      <c r="M785" s="19"/>
      <c r="N785" s="19"/>
      <c r="O785" s="19"/>
      <c r="P785" s="19"/>
    </row>
    <row r="786" spans="1:16" ht="15.75" thickTop="1">
      <c r="A786" s="52"/>
      <c r="B786" s="11"/>
      <c r="C786" s="11"/>
      <c r="D786" s="11"/>
      <c r="E786" s="100"/>
      <c r="F786" s="100"/>
      <c r="G786" s="100"/>
      <c r="H786" s="100"/>
      <c r="I786" s="100"/>
      <c r="J786" s="100"/>
      <c r="K786" s="100"/>
      <c r="L786" s="19"/>
      <c r="M786" s="19"/>
      <c r="N786" s="19"/>
      <c r="O786" s="19"/>
      <c r="P786" s="19"/>
    </row>
    <row r="787" spans="1:16" ht="15">
      <c r="A787" s="52" t="s">
        <v>211</v>
      </c>
      <c r="B787" s="11"/>
      <c r="C787" s="11"/>
      <c r="D787" s="11"/>
      <c r="E787" s="101"/>
      <c r="L787" s="19"/>
      <c r="M787" s="19"/>
      <c r="N787" s="19"/>
      <c r="O787" s="19"/>
      <c r="P787" s="19"/>
    </row>
    <row r="788" spans="1:16" ht="15">
      <c r="A788" s="52"/>
      <c r="B788" s="11"/>
      <c r="C788" s="11"/>
      <c r="D788" s="11"/>
      <c r="E788" s="101"/>
      <c r="L788" s="19"/>
      <c r="M788" s="19"/>
      <c r="N788" s="19"/>
      <c r="O788" s="19"/>
      <c r="P788" s="19"/>
    </row>
    <row r="789" spans="1:16" ht="26.25">
      <c r="A789" s="52" t="s">
        <v>444</v>
      </c>
      <c r="B789" s="11"/>
      <c r="C789" s="11"/>
      <c r="D789" s="11"/>
      <c r="E789" s="101"/>
      <c r="L789" s="19"/>
      <c r="M789" s="19"/>
      <c r="N789" s="19"/>
      <c r="O789" s="19"/>
      <c r="P789" s="19"/>
    </row>
    <row r="790" spans="1:16" ht="15">
      <c r="A790" s="52"/>
      <c r="B790" s="11"/>
      <c r="C790" s="11"/>
      <c r="D790" s="11"/>
      <c r="E790" s="101"/>
      <c r="L790" s="19"/>
      <c r="M790" s="19"/>
      <c r="N790" s="19"/>
      <c r="O790" s="19"/>
      <c r="P790" s="19"/>
    </row>
    <row r="791" spans="1:16" ht="15">
      <c r="A791" s="11" t="s">
        <v>445</v>
      </c>
      <c r="B791" s="219">
        <v>443111.25</v>
      </c>
      <c r="C791" s="18"/>
      <c r="D791" s="11"/>
      <c r="E791" s="101"/>
      <c r="L791" s="19"/>
      <c r="M791" s="19"/>
      <c r="N791" s="19"/>
      <c r="O791" s="19"/>
      <c r="P791" s="19"/>
    </row>
    <row r="792" spans="1:16" ht="15">
      <c r="A792" s="11" t="s">
        <v>442</v>
      </c>
      <c r="B792" s="220">
        <v>484692</v>
      </c>
      <c r="C792" s="18"/>
      <c r="D792" s="11"/>
      <c r="E792" s="101"/>
      <c r="L792" s="19"/>
      <c r="M792" s="19"/>
      <c r="N792" s="19"/>
      <c r="O792" s="19"/>
      <c r="P792" s="19"/>
    </row>
    <row r="793" spans="1:16" ht="15">
      <c r="A793" s="11" t="s">
        <v>446</v>
      </c>
      <c r="B793" s="219">
        <v>-41580.75</v>
      </c>
      <c r="C793" s="18"/>
      <c r="D793" s="11"/>
      <c r="E793" s="101"/>
      <c r="L793" s="19"/>
      <c r="M793" s="19"/>
      <c r="N793" s="19"/>
      <c r="O793" s="19"/>
      <c r="P793" s="19"/>
    </row>
    <row r="794" spans="1:16" ht="15">
      <c r="A794" s="52"/>
      <c r="B794" s="11"/>
      <c r="C794" s="11"/>
      <c r="D794" s="11"/>
      <c r="E794" s="101"/>
      <c r="L794" s="19"/>
      <c r="M794" s="19"/>
      <c r="N794" s="19"/>
      <c r="O794" s="19"/>
      <c r="P794" s="19"/>
    </row>
    <row r="795" spans="1:16" ht="26.25">
      <c r="A795" s="52" t="s">
        <v>447</v>
      </c>
      <c r="B795" s="11"/>
      <c r="C795" s="11"/>
      <c r="D795" s="11"/>
      <c r="E795" s="101"/>
      <c r="F795" s="19"/>
      <c r="G795" s="19"/>
      <c r="H795" s="19"/>
      <c r="I795" s="19"/>
      <c r="J795" s="19"/>
      <c r="K795" s="19"/>
      <c r="L795" s="19"/>
      <c r="M795" s="19"/>
      <c r="N795" s="19"/>
      <c r="O795" s="19"/>
      <c r="P795" s="19"/>
    </row>
    <row r="796" spans="1:16" ht="15.75">
      <c r="A796" s="4"/>
      <c r="B796" s="19"/>
      <c r="C796" s="19"/>
      <c r="E796" s="101"/>
      <c r="F796" s="19"/>
      <c r="G796" s="19"/>
      <c r="H796" s="19"/>
      <c r="I796" s="19"/>
      <c r="J796" s="19"/>
      <c r="K796" s="19"/>
      <c r="L796" s="19"/>
      <c r="M796" s="19"/>
      <c r="N796" s="19"/>
      <c r="O796" s="19"/>
      <c r="P796" s="19"/>
    </row>
    <row r="797" spans="1:16" ht="15.75">
      <c r="A797" s="34" t="s">
        <v>448</v>
      </c>
      <c r="B797" s="19"/>
      <c r="C797" s="19"/>
      <c r="E797" s="101"/>
      <c r="F797" s="19"/>
      <c r="G797" s="19"/>
      <c r="H797" s="19"/>
      <c r="I797" s="19"/>
      <c r="J797" s="19"/>
      <c r="K797" s="19"/>
      <c r="L797" s="19"/>
      <c r="M797" s="19"/>
      <c r="N797" s="19"/>
      <c r="O797" s="19"/>
      <c r="P797" s="19"/>
    </row>
    <row r="798" spans="1:16" ht="15.75">
      <c r="A798" s="34" t="s">
        <v>459</v>
      </c>
      <c r="B798" s="19"/>
      <c r="C798" s="19"/>
      <c r="E798" s="101"/>
      <c r="F798" s="19"/>
      <c r="G798" s="19"/>
      <c r="H798" s="19"/>
      <c r="I798" s="19"/>
      <c r="J798" s="19"/>
      <c r="K798" s="19"/>
      <c r="L798" s="19"/>
      <c r="M798" s="19"/>
      <c r="N798" s="19"/>
      <c r="O798" s="19"/>
      <c r="P798" s="19"/>
    </row>
    <row r="799" spans="1:16" ht="15.75">
      <c r="A799" s="5"/>
      <c r="B799" s="19"/>
      <c r="C799" s="19"/>
      <c r="E799" s="101"/>
      <c r="F799" s="19"/>
      <c r="G799" s="19"/>
      <c r="H799" s="19"/>
      <c r="I799" s="19"/>
      <c r="J799" s="19"/>
      <c r="K799" s="19"/>
      <c r="L799" s="19"/>
      <c r="M799" s="19"/>
      <c r="N799" s="19"/>
      <c r="O799" s="19"/>
      <c r="P799" s="19"/>
    </row>
    <row r="800" spans="1:16" ht="15.75">
      <c r="A800" s="40"/>
      <c r="B800" s="221" t="s">
        <v>449</v>
      </c>
      <c r="C800" s="221" t="s">
        <v>450</v>
      </c>
      <c r="D800" s="11"/>
      <c r="F800" s="19"/>
      <c r="G800" s="19"/>
      <c r="H800" s="19"/>
      <c r="I800" s="19"/>
      <c r="J800" s="19"/>
      <c r="K800" s="19"/>
      <c r="L800" s="19"/>
      <c r="M800" s="19"/>
      <c r="N800" s="19"/>
      <c r="O800" s="19"/>
      <c r="P800" s="19"/>
    </row>
    <row r="801" spans="1:16" ht="15.75">
      <c r="A801" s="132" t="s">
        <v>451</v>
      </c>
      <c r="B801" s="222">
        <v>315000</v>
      </c>
      <c r="C801" s="40" t="s">
        <v>211</v>
      </c>
      <c r="D801" s="11" t="s">
        <v>213</v>
      </c>
      <c r="F801" s="19"/>
      <c r="G801" s="19"/>
      <c r="H801" s="19"/>
      <c r="I801" s="19"/>
      <c r="J801" s="19"/>
      <c r="K801" s="19"/>
      <c r="L801" s="19"/>
      <c r="M801" s="19"/>
      <c r="N801" s="19"/>
      <c r="O801" s="19"/>
      <c r="P801" s="19"/>
    </row>
    <row r="802" spans="1:16" ht="15.75">
      <c r="A802" s="132" t="s">
        <v>452</v>
      </c>
      <c r="B802" s="40"/>
      <c r="C802" s="222">
        <v>300000</v>
      </c>
      <c r="D802" s="11" t="s">
        <v>213</v>
      </c>
      <c r="F802" s="19"/>
      <c r="G802" s="19"/>
      <c r="H802" s="19"/>
      <c r="I802" s="19"/>
      <c r="J802" s="19"/>
      <c r="K802" s="19"/>
      <c r="L802" s="19"/>
      <c r="M802" s="19"/>
      <c r="N802" s="19"/>
      <c r="O802" s="19"/>
      <c r="P802" s="19"/>
    </row>
    <row r="803" spans="1:16" ht="15.75">
      <c r="A803" s="65" t="s">
        <v>156</v>
      </c>
      <c r="B803" s="222">
        <v>71914.5</v>
      </c>
      <c r="C803" s="40"/>
      <c r="D803" s="11" t="s">
        <v>213</v>
      </c>
      <c r="F803" s="19"/>
      <c r="G803" s="19"/>
      <c r="H803" s="19"/>
      <c r="I803" s="19"/>
      <c r="J803" s="19"/>
      <c r="K803" s="19"/>
      <c r="L803" s="19"/>
      <c r="M803" s="19"/>
      <c r="N803" s="19"/>
      <c r="O803" s="19"/>
      <c r="P803" s="19"/>
    </row>
    <row r="804" spans="1:16" ht="15.75">
      <c r="A804" s="65" t="s">
        <v>157</v>
      </c>
      <c r="B804" s="40"/>
      <c r="C804" s="222">
        <v>45551.25</v>
      </c>
      <c r="D804" s="11" t="s">
        <v>213</v>
      </c>
      <c r="F804" s="19"/>
      <c r="G804" s="19"/>
      <c r="H804" s="19"/>
      <c r="I804" s="19"/>
      <c r="J804" s="19"/>
      <c r="K804" s="19"/>
      <c r="L804" s="19"/>
      <c r="M804" s="19"/>
      <c r="N804" s="19"/>
      <c r="O804" s="19"/>
      <c r="P804" s="19"/>
    </row>
    <row r="805" spans="1:16" ht="15.75">
      <c r="A805" s="132" t="s">
        <v>158</v>
      </c>
      <c r="B805" s="222">
        <v>4567.5</v>
      </c>
      <c r="C805" s="40"/>
      <c r="D805" s="11" t="s">
        <v>213</v>
      </c>
      <c r="F805" s="19"/>
      <c r="G805" s="19"/>
      <c r="H805" s="19"/>
      <c r="I805" s="19"/>
      <c r="J805" s="19"/>
      <c r="K805" s="19"/>
      <c r="L805" s="19"/>
      <c r="M805" s="19"/>
      <c r="N805" s="19"/>
      <c r="O805" s="19"/>
      <c r="P805" s="19"/>
    </row>
    <row r="806" spans="1:16" ht="15.75">
      <c r="A806" s="132" t="s">
        <v>159</v>
      </c>
      <c r="B806" s="40"/>
      <c r="C806" s="222">
        <v>4350</v>
      </c>
      <c r="D806" s="11" t="s">
        <v>213</v>
      </c>
      <c r="F806" s="19"/>
      <c r="G806" s="19"/>
      <c r="H806" s="19"/>
      <c r="I806" s="19"/>
      <c r="J806" s="19"/>
      <c r="K806" s="19"/>
      <c r="L806" s="19"/>
      <c r="M806" s="19"/>
      <c r="N806" s="19"/>
      <c r="O806" s="19"/>
      <c r="P806" s="19"/>
    </row>
    <row r="807" spans="1:16" ht="16.5" thickBot="1">
      <c r="A807" s="132" t="s">
        <v>160</v>
      </c>
      <c r="B807" s="40"/>
      <c r="C807" s="222">
        <v>41580.75</v>
      </c>
      <c r="D807" s="11" t="s">
        <v>214</v>
      </c>
      <c r="F807" s="19"/>
      <c r="G807" s="19"/>
      <c r="H807" s="19"/>
      <c r="I807" s="19"/>
      <c r="J807" s="19"/>
      <c r="K807" s="19"/>
      <c r="L807" s="19"/>
      <c r="M807" s="19"/>
      <c r="N807" s="19"/>
      <c r="O807" s="19"/>
      <c r="P807" s="19"/>
    </row>
    <row r="808" spans="1:16" ht="16.5" thickBot="1">
      <c r="A808" s="11"/>
      <c r="B808" s="223">
        <v>391482</v>
      </c>
      <c r="C808" s="224">
        <v>391482</v>
      </c>
      <c r="D808" s="11"/>
      <c r="F808" s="19"/>
      <c r="G808" s="19"/>
      <c r="H808" s="19"/>
      <c r="I808" s="19"/>
      <c r="J808" s="19"/>
      <c r="K808" s="19"/>
      <c r="L808" s="19"/>
      <c r="M808" s="19"/>
      <c r="N808" s="19"/>
      <c r="O808" s="19"/>
      <c r="P808" s="19"/>
    </row>
    <row r="809" spans="1:16" ht="15.75" thickTop="1">
      <c r="A809" s="11"/>
      <c r="B809" s="18"/>
      <c r="C809" s="18"/>
      <c r="D809" s="11"/>
      <c r="E809" s="101"/>
      <c r="F809" s="19"/>
      <c r="G809" s="19"/>
      <c r="H809" s="19"/>
      <c r="I809" s="19"/>
      <c r="J809" s="19"/>
      <c r="K809" s="19"/>
      <c r="L809" s="19"/>
      <c r="M809" s="19"/>
      <c r="N809" s="19"/>
      <c r="O809" s="19"/>
      <c r="P809" s="19"/>
    </row>
    <row r="810" spans="1:16" ht="26.25">
      <c r="A810" s="52" t="s">
        <v>453</v>
      </c>
      <c r="B810" s="11"/>
      <c r="C810" s="11"/>
      <c r="D810" s="11"/>
      <c r="E810" s="101"/>
      <c r="F810" s="19"/>
      <c r="G810" s="19"/>
      <c r="H810" s="19"/>
      <c r="I810" s="19"/>
      <c r="J810" s="19"/>
      <c r="K810" s="19"/>
      <c r="L810" s="19"/>
      <c r="M810" s="19"/>
      <c r="N810" s="19"/>
      <c r="O810" s="19"/>
      <c r="P810" s="19"/>
    </row>
    <row r="811" spans="1:16" ht="26.25">
      <c r="A811" s="52" t="s">
        <v>454</v>
      </c>
      <c r="B811" s="11"/>
      <c r="C811" s="11"/>
      <c r="D811" s="11"/>
      <c r="E811" s="101"/>
      <c r="J811" s="19"/>
      <c r="K811" s="19"/>
      <c r="L811" s="19"/>
      <c r="M811" s="19"/>
      <c r="N811" s="19"/>
      <c r="O811" s="19"/>
      <c r="P811" s="19"/>
    </row>
    <row r="812" spans="1:16" ht="26.25">
      <c r="A812" s="52" t="s">
        <v>455</v>
      </c>
      <c r="B812" s="11"/>
      <c r="C812" s="11"/>
      <c r="D812" s="11"/>
      <c r="E812" s="101"/>
      <c r="J812" s="19"/>
      <c r="K812" s="19"/>
      <c r="L812" s="19"/>
      <c r="M812" s="19"/>
      <c r="N812" s="19"/>
      <c r="O812" s="19"/>
      <c r="P812" s="19"/>
    </row>
    <row r="813" spans="1:16" ht="26.25">
      <c r="A813" s="52" t="s">
        <v>456</v>
      </c>
      <c r="B813" s="11"/>
      <c r="C813" s="11"/>
      <c r="D813" s="11"/>
      <c r="E813" s="101"/>
      <c r="J813" s="19"/>
      <c r="K813" s="19"/>
      <c r="L813" s="19"/>
      <c r="M813" s="19"/>
      <c r="N813" s="19"/>
      <c r="O813" s="19"/>
      <c r="P813" s="19"/>
    </row>
    <row r="814" spans="1:16" ht="39">
      <c r="A814" s="195" t="s">
        <v>457</v>
      </c>
      <c r="B814" s="11"/>
      <c r="C814" s="11"/>
      <c r="D814" s="11"/>
      <c r="E814" s="101"/>
      <c r="J814" s="19"/>
      <c r="K814" s="19"/>
      <c r="L814" s="19"/>
      <c r="M814" s="19"/>
      <c r="N814" s="19"/>
      <c r="O814" s="19"/>
      <c r="P814" s="19"/>
    </row>
    <row r="815" spans="1:16" ht="26.25">
      <c r="A815" s="52" t="s">
        <v>458</v>
      </c>
      <c r="B815" s="11"/>
      <c r="C815" s="11"/>
      <c r="D815" s="11"/>
      <c r="E815" s="101"/>
      <c r="J815" s="19"/>
      <c r="K815" s="19"/>
      <c r="L815" s="19"/>
      <c r="M815" s="19"/>
      <c r="N815" s="19"/>
      <c r="O815" s="19"/>
      <c r="P815" s="19"/>
    </row>
    <row r="816" spans="1:16" ht="15.75">
      <c r="A816" s="52"/>
      <c r="B816" s="18"/>
      <c r="C816" s="18"/>
      <c r="D816" s="11"/>
      <c r="J816" s="19"/>
      <c r="K816" s="19"/>
      <c r="L816" s="19"/>
      <c r="M816" s="19"/>
      <c r="N816" s="19"/>
      <c r="O816" s="19"/>
      <c r="P816" s="19"/>
    </row>
    <row r="817" spans="1:16" ht="15.75">
      <c r="A817" s="52"/>
      <c r="B817" s="18"/>
      <c r="C817" s="18"/>
      <c r="D817" s="11"/>
      <c r="J817" s="19"/>
      <c r="K817" s="19"/>
      <c r="L817" s="19"/>
      <c r="M817" s="19"/>
      <c r="N817" s="19"/>
      <c r="O817" s="19"/>
      <c r="P817" s="19"/>
    </row>
    <row r="818" spans="1:16" ht="15">
      <c r="A818" s="53" t="s">
        <v>460</v>
      </c>
      <c r="B818" s="11"/>
      <c r="C818" s="11"/>
      <c r="D818" s="11"/>
      <c r="E818" s="101"/>
      <c r="J818" s="19"/>
      <c r="K818" s="19"/>
      <c r="L818" s="19"/>
      <c r="M818" s="19"/>
      <c r="N818" s="19"/>
      <c r="O818" s="19"/>
      <c r="P818" s="19"/>
    </row>
    <row r="819" spans="1:16" ht="15">
      <c r="A819" s="15"/>
      <c r="B819" s="11"/>
      <c r="C819" s="11"/>
      <c r="D819" s="11"/>
      <c r="E819" s="101"/>
      <c r="J819" s="19"/>
      <c r="K819" s="19"/>
      <c r="L819" s="19"/>
      <c r="M819" s="19"/>
      <c r="N819" s="19"/>
      <c r="O819" s="19"/>
      <c r="P819" s="19"/>
    </row>
    <row r="820" spans="1:16" ht="39">
      <c r="A820" s="52" t="s">
        <v>163</v>
      </c>
      <c r="B820" s="11"/>
      <c r="C820" s="11"/>
      <c r="D820" s="11"/>
      <c r="E820" s="101"/>
      <c r="J820" s="19"/>
      <c r="K820" s="19"/>
      <c r="L820" s="19"/>
      <c r="M820" s="19"/>
      <c r="N820" s="19"/>
      <c r="O820" s="19"/>
      <c r="P820" s="19"/>
    </row>
    <row r="821" spans="1:16" ht="15">
      <c r="A821" s="11"/>
      <c r="B821" s="11"/>
      <c r="C821" s="11"/>
      <c r="D821" s="11"/>
      <c r="E821" s="101"/>
      <c r="J821" s="19"/>
      <c r="K821" s="19"/>
      <c r="L821" s="19"/>
      <c r="M821" s="19"/>
      <c r="N821" s="19"/>
      <c r="O821" s="19"/>
      <c r="P821" s="19"/>
    </row>
    <row r="822" spans="1:16" ht="15.75" thickBot="1">
      <c r="A822" s="130" t="s">
        <v>461</v>
      </c>
      <c r="B822" s="225"/>
      <c r="C822" s="225"/>
      <c r="D822" s="225"/>
      <c r="E822" s="131"/>
      <c r="F822" s="131"/>
      <c r="G822" s="128"/>
      <c r="H822" s="100"/>
      <c r="I822" s="100"/>
      <c r="J822" s="19"/>
      <c r="K822" s="19"/>
      <c r="L822" s="19"/>
      <c r="M822" s="19"/>
      <c r="N822" s="19"/>
      <c r="O822" s="19"/>
      <c r="P822" s="19"/>
    </row>
    <row r="823" spans="1:16" ht="15.75" thickBot="1">
      <c r="A823" s="132"/>
      <c r="B823" s="132"/>
      <c r="C823" s="132"/>
      <c r="D823" s="132"/>
      <c r="E823" s="133"/>
      <c r="F823" s="133"/>
      <c r="G823" s="100"/>
      <c r="H823" s="100"/>
      <c r="I823" s="100"/>
      <c r="J823" s="19"/>
      <c r="K823" s="19"/>
      <c r="L823" s="19"/>
      <c r="M823" s="19"/>
      <c r="N823" s="19"/>
      <c r="O823" s="19"/>
      <c r="P823" s="19"/>
    </row>
    <row r="824" spans="1:16" ht="16.5" thickBot="1">
      <c r="A824" s="134" t="s">
        <v>462</v>
      </c>
      <c r="B824" s="132"/>
      <c r="C824" s="40" t="s">
        <v>463</v>
      </c>
      <c r="D824" s="40" t="s">
        <v>464</v>
      </c>
      <c r="E824" s="135"/>
      <c r="F824" s="133"/>
      <c r="I824" s="100"/>
      <c r="J824" s="19"/>
      <c r="K824" s="19"/>
      <c r="L824" s="19"/>
      <c r="M824" s="19"/>
      <c r="N824" s="19"/>
      <c r="O824" s="19"/>
      <c r="P824" s="19"/>
    </row>
    <row r="825" spans="1:16" ht="15.75">
      <c r="A825" s="132"/>
      <c r="B825" s="40" t="s">
        <v>465</v>
      </c>
      <c r="C825" s="40" t="s">
        <v>466</v>
      </c>
      <c r="D825" s="40" t="s">
        <v>467</v>
      </c>
      <c r="E825" s="135"/>
      <c r="F825" s="136"/>
      <c r="I825" s="100"/>
      <c r="J825" s="19"/>
      <c r="K825" s="19"/>
      <c r="L825" s="19"/>
      <c r="M825" s="19"/>
      <c r="N825" s="19"/>
      <c r="O825" s="19"/>
      <c r="P825" s="19"/>
    </row>
    <row r="826" spans="1:16" ht="16.5" thickBot="1">
      <c r="A826" s="132" t="s">
        <v>8</v>
      </c>
      <c r="B826" s="56" t="s">
        <v>215</v>
      </c>
      <c r="C826" s="56" t="s">
        <v>468</v>
      </c>
      <c r="D826" s="56" t="s">
        <v>469</v>
      </c>
      <c r="E826" s="135"/>
      <c r="F826" s="136"/>
      <c r="I826" s="100"/>
      <c r="J826" s="19"/>
      <c r="K826" s="19"/>
      <c r="L826" s="19"/>
      <c r="M826" s="19"/>
      <c r="N826" s="19"/>
      <c r="O826" s="19"/>
      <c r="P826" s="19"/>
    </row>
    <row r="827" spans="1:16" ht="15.75">
      <c r="A827" s="132"/>
      <c r="B827" s="132"/>
      <c r="C827" s="132"/>
      <c r="D827" s="132"/>
      <c r="E827" s="135"/>
      <c r="F827" s="136"/>
      <c r="I827" s="100"/>
      <c r="J827" s="19"/>
      <c r="K827" s="19"/>
      <c r="L827" s="19"/>
      <c r="M827" s="19"/>
      <c r="N827" s="19"/>
      <c r="O827" s="19"/>
      <c r="P827" s="19"/>
    </row>
    <row r="828" spans="1:16" ht="15.75">
      <c r="A828" s="65" t="s">
        <v>7</v>
      </c>
      <c r="B828" s="61">
        <v>0.5488</v>
      </c>
      <c r="C828" s="27">
        <v>484692</v>
      </c>
      <c r="D828" s="27">
        <v>265978.25</v>
      </c>
      <c r="E828" s="135"/>
      <c r="F828" s="136"/>
      <c r="I828" s="100"/>
      <c r="J828" s="19"/>
      <c r="K828" s="19"/>
      <c r="L828" s="19"/>
      <c r="M828" s="19"/>
      <c r="N828" s="19"/>
      <c r="O828" s="19"/>
      <c r="P828" s="19"/>
    </row>
    <row r="829" spans="1:16" ht="15.75">
      <c r="A829" s="65"/>
      <c r="B829" s="40"/>
      <c r="C829" s="132"/>
      <c r="D829" s="132"/>
      <c r="E829" s="135"/>
      <c r="F829" s="136"/>
      <c r="I829" s="100"/>
      <c r="J829" s="19"/>
      <c r="K829" s="19"/>
      <c r="L829" s="19"/>
      <c r="M829" s="19"/>
      <c r="N829" s="19"/>
      <c r="O829" s="19"/>
      <c r="P829" s="19"/>
    </row>
    <row r="830" spans="1:16" ht="16.5" thickBot="1">
      <c r="A830" s="130" t="s">
        <v>9</v>
      </c>
      <c r="B830" s="62">
        <v>0.4512</v>
      </c>
      <c r="C830" s="55">
        <v>484692</v>
      </c>
      <c r="D830" s="55">
        <v>218713.75</v>
      </c>
      <c r="E830" s="135"/>
      <c r="F830" s="136"/>
      <c r="I830" s="100"/>
      <c r="J830" s="19"/>
      <c r="K830" s="19"/>
      <c r="L830" s="19"/>
      <c r="M830" s="19"/>
      <c r="N830" s="19"/>
      <c r="O830" s="19"/>
      <c r="P830" s="19"/>
    </row>
    <row r="831" spans="1:16" ht="16.5" thickBot="1">
      <c r="A831" s="132"/>
      <c r="B831" s="40"/>
      <c r="C831" s="132"/>
      <c r="D831" s="132"/>
      <c r="E831" s="135"/>
      <c r="F831" s="136"/>
      <c r="I831" s="100"/>
      <c r="J831" s="19"/>
      <c r="K831" s="19"/>
      <c r="L831" s="19"/>
      <c r="M831" s="19"/>
      <c r="N831" s="19"/>
      <c r="O831" s="19"/>
      <c r="P831" s="19"/>
    </row>
    <row r="832" spans="1:16" ht="16.5" thickBot="1">
      <c r="A832" s="137" t="s">
        <v>10</v>
      </c>
      <c r="B832" s="63">
        <v>1</v>
      </c>
      <c r="C832" s="115" t="s">
        <v>470</v>
      </c>
      <c r="D832" s="59">
        <v>484692</v>
      </c>
      <c r="E832" s="135"/>
      <c r="F832" s="133"/>
      <c r="J832" s="19"/>
      <c r="K832" s="19"/>
      <c r="L832" s="19"/>
      <c r="M832" s="19"/>
      <c r="N832" s="19"/>
      <c r="O832" s="19"/>
      <c r="P832" s="19"/>
    </row>
    <row r="833" spans="1:16" ht="15.75" thickTop="1">
      <c r="A833" s="132"/>
      <c r="B833" s="132"/>
      <c r="C833" s="132"/>
      <c r="D833" s="40" t="s">
        <v>471</v>
      </c>
      <c r="E833" s="136"/>
      <c r="F833" s="136"/>
      <c r="J833" s="19"/>
      <c r="K833" s="19"/>
      <c r="L833" s="19"/>
      <c r="M833" s="19"/>
      <c r="N833" s="19"/>
      <c r="O833" s="19"/>
      <c r="P833" s="19"/>
    </row>
    <row r="834" spans="1:16" ht="15">
      <c r="A834" s="11" t="s">
        <v>472</v>
      </c>
      <c r="B834" s="11"/>
      <c r="C834" s="11"/>
      <c r="D834" s="11"/>
      <c r="E834" s="101"/>
      <c r="J834" s="19"/>
      <c r="K834" s="19"/>
      <c r="L834" s="19"/>
      <c r="M834" s="19"/>
      <c r="N834" s="19"/>
      <c r="O834" s="19"/>
      <c r="P834" s="19"/>
    </row>
    <row r="835" spans="1:16" ht="15.75">
      <c r="A835" s="52"/>
      <c r="B835" s="18"/>
      <c r="C835" s="18"/>
      <c r="D835" s="11"/>
      <c r="J835" s="19"/>
      <c r="K835" s="19"/>
      <c r="L835" s="19"/>
      <c r="M835" s="19"/>
      <c r="N835" s="19"/>
      <c r="O835" s="19"/>
      <c r="P835" s="19"/>
    </row>
    <row r="837" spans="1:16" ht="15.75">
      <c r="A837" s="34" t="s">
        <v>473</v>
      </c>
      <c r="B837" s="19"/>
      <c r="C837" s="19"/>
      <c r="E837" s="101"/>
      <c r="J837" s="19"/>
      <c r="K837" s="19"/>
      <c r="L837" s="19"/>
      <c r="M837" s="19"/>
      <c r="N837" s="19"/>
      <c r="O837" s="19"/>
      <c r="P837" s="19"/>
    </row>
    <row r="838" spans="1:16" ht="15.75">
      <c r="A838" s="34" t="s">
        <v>480</v>
      </c>
      <c r="B838" s="19"/>
      <c r="C838" s="19"/>
      <c r="E838" s="101"/>
      <c r="J838" s="19"/>
      <c r="K838" s="19"/>
      <c r="L838" s="19"/>
      <c r="M838" s="19"/>
      <c r="N838" s="19"/>
      <c r="O838" s="19"/>
      <c r="P838" s="19"/>
    </row>
    <row r="839" spans="1:16" ht="15.75">
      <c r="A839" s="34"/>
      <c r="B839" s="19"/>
      <c r="C839" s="19"/>
      <c r="E839" s="101"/>
      <c r="J839" s="19"/>
      <c r="K839" s="19"/>
      <c r="L839" s="19"/>
      <c r="M839" s="19"/>
      <c r="N839" s="19"/>
      <c r="O839" s="19"/>
      <c r="P839" s="19"/>
    </row>
    <row r="840" spans="1:16" ht="15.75">
      <c r="A840" s="15"/>
      <c r="B840" s="221" t="s">
        <v>449</v>
      </c>
      <c r="C840" s="217" t="s">
        <v>450</v>
      </c>
      <c r="D840" s="11"/>
      <c r="F840" s="128"/>
      <c r="J840" s="19"/>
      <c r="K840" s="19"/>
      <c r="L840" s="19"/>
      <c r="M840" s="19"/>
      <c r="N840" s="19"/>
      <c r="O840" s="19"/>
      <c r="P840" s="19"/>
    </row>
    <row r="841" spans="1:16" ht="15.75">
      <c r="A841" s="65" t="s">
        <v>162</v>
      </c>
      <c r="B841" s="219">
        <v>218713.75</v>
      </c>
      <c r="C841" s="11"/>
      <c r="D841" s="11" t="s">
        <v>214</v>
      </c>
      <c r="J841" s="19"/>
      <c r="K841" s="19"/>
      <c r="L841" s="19"/>
      <c r="M841" s="19"/>
      <c r="N841" s="19"/>
      <c r="O841" s="19"/>
      <c r="P841" s="19"/>
    </row>
    <row r="842" spans="1:16" ht="16.5" thickBot="1">
      <c r="A842" s="65" t="s">
        <v>161</v>
      </c>
      <c r="B842" s="43"/>
      <c r="C842" s="219">
        <v>218713.75</v>
      </c>
      <c r="D842" s="11" t="s">
        <v>214</v>
      </c>
      <c r="G842" s="19"/>
      <c r="H842" s="19"/>
      <c r="I842" s="19"/>
      <c r="J842" s="19"/>
      <c r="K842" s="19"/>
      <c r="L842" s="19"/>
      <c r="M842" s="19"/>
      <c r="N842" s="19"/>
      <c r="O842" s="19"/>
      <c r="P842" s="19"/>
    </row>
    <row r="843" spans="1:16" ht="16.5" thickBot="1">
      <c r="A843" s="15"/>
      <c r="B843" s="246">
        <v>218713.75</v>
      </c>
      <c r="C843" s="247">
        <v>218713.75</v>
      </c>
      <c r="D843" s="11"/>
      <c r="F843" s="128"/>
      <c r="G843" s="19"/>
      <c r="H843" s="19"/>
      <c r="I843" s="19"/>
      <c r="J843" s="19"/>
      <c r="K843" s="19"/>
      <c r="L843" s="19"/>
      <c r="M843" s="19"/>
      <c r="N843" s="19"/>
      <c r="O843" s="19"/>
      <c r="P843" s="19"/>
    </row>
    <row r="844" spans="1:16" ht="15.75" thickTop="1">
      <c r="A844" s="11"/>
      <c r="B844" s="11"/>
      <c r="C844" s="11"/>
      <c r="D844" s="11"/>
      <c r="E844" s="101"/>
      <c r="G844" s="19"/>
      <c r="H844" s="19"/>
      <c r="I844" s="19"/>
      <c r="J844" s="19"/>
      <c r="K844" s="19"/>
      <c r="L844" s="19"/>
      <c r="M844" s="19"/>
      <c r="N844" s="19"/>
      <c r="O844" s="19"/>
      <c r="P844" s="19"/>
    </row>
    <row r="845" spans="1:16" ht="15">
      <c r="A845" s="226"/>
      <c r="B845" s="11"/>
      <c r="C845" s="11"/>
      <c r="D845" s="11"/>
      <c r="E845" s="101"/>
      <c r="G845" s="19"/>
      <c r="H845" s="19"/>
      <c r="I845" s="19"/>
      <c r="J845" s="19"/>
      <c r="K845" s="19"/>
      <c r="L845" s="19"/>
      <c r="M845" s="19"/>
      <c r="N845" s="19"/>
      <c r="O845" s="19"/>
      <c r="P845" s="19"/>
    </row>
    <row r="846" spans="1:16" ht="26.25">
      <c r="A846" s="52" t="s">
        <v>474</v>
      </c>
      <c r="B846" s="11"/>
      <c r="C846" s="11"/>
      <c r="D846" s="11"/>
      <c r="E846" s="101"/>
      <c r="G846" s="19"/>
      <c r="H846" s="19"/>
      <c r="I846" s="19"/>
      <c r="J846" s="19"/>
      <c r="K846" s="19"/>
      <c r="L846" s="19"/>
      <c r="M846" s="19"/>
      <c r="N846" s="19"/>
      <c r="O846" s="19"/>
      <c r="P846" s="19"/>
    </row>
    <row r="847" spans="1:16" ht="26.25">
      <c r="A847" s="52" t="s">
        <v>475</v>
      </c>
      <c r="B847" s="11"/>
      <c r="C847" s="11"/>
      <c r="D847" s="11"/>
      <c r="E847" s="101"/>
      <c r="G847" s="19"/>
      <c r="H847" s="19"/>
      <c r="I847" s="19"/>
      <c r="J847" s="19"/>
      <c r="K847" s="19"/>
      <c r="L847" s="19"/>
      <c r="M847" s="19"/>
      <c r="N847" s="19"/>
      <c r="O847" s="19"/>
      <c r="P847" s="19"/>
    </row>
    <row r="848" spans="1:16" ht="15">
      <c r="A848" s="11"/>
      <c r="B848" s="11"/>
      <c r="C848" s="11"/>
      <c r="D848" s="11"/>
      <c r="E848" s="101"/>
      <c r="G848" s="19"/>
      <c r="H848" s="19"/>
      <c r="I848" s="19"/>
      <c r="J848" s="19"/>
      <c r="K848" s="19"/>
      <c r="L848" s="19"/>
      <c r="M848" s="19"/>
      <c r="N848" s="19"/>
      <c r="O848" s="19"/>
      <c r="P848" s="19"/>
    </row>
    <row r="849" spans="1:16" ht="15">
      <c r="A849" s="11"/>
      <c r="B849" s="11"/>
      <c r="C849" s="11"/>
      <c r="D849" s="11"/>
      <c r="E849" s="101"/>
      <c r="G849" s="19"/>
      <c r="H849" s="19"/>
      <c r="I849" s="19"/>
      <c r="J849" s="19"/>
      <c r="K849" s="19"/>
      <c r="L849" s="19"/>
      <c r="M849" s="19"/>
      <c r="N849" s="19"/>
      <c r="O849" s="19"/>
      <c r="P849" s="19"/>
    </row>
    <row r="850" spans="1:16" ht="15">
      <c r="A850" s="11" t="s">
        <v>476</v>
      </c>
      <c r="B850" s="11"/>
      <c r="C850" s="11"/>
      <c r="D850" s="11"/>
      <c r="E850" s="101"/>
      <c r="G850" s="19"/>
      <c r="H850" s="19"/>
      <c r="I850" s="19"/>
      <c r="J850" s="19"/>
      <c r="K850" s="19"/>
      <c r="L850" s="19"/>
      <c r="M850" s="19"/>
      <c r="N850" s="19"/>
      <c r="O850" s="19"/>
      <c r="P850" s="19"/>
    </row>
    <row r="851" spans="1:16" ht="15">
      <c r="A851" s="11"/>
      <c r="B851" s="11"/>
      <c r="C851" s="11"/>
      <c r="D851" s="11"/>
      <c r="E851" s="101"/>
      <c r="G851" s="19"/>
      <c r="H851" s="19"/>
      <c r="I851" s="19"/>
      <c r="J851" s="19"/>
      <c r="K851" s="19"/>
      <c r="L851" s="19"/>
      <c r="M851" s="19"/>
      <c r="N851" s="19"/>
      <c r="O851" s="19"/>
      <c r="P851" s="19"/>
    </row>
    <row r="852" spans="1:16" ht="15">
      <c r="A852" s="11"/>
      <c r="B852" s="258" t="s">
        <v>477</v>
      </c>
      <c r="C852" s="258"/>
      <c r="D852" s="258"/>
      <c r="E852" s="100"/>
      <c r="G852" s="19"/>
      <c r="H852" s="19"/>
      <c r="I852" s="19"/>
      <c r="J852" s="19"/>
      <c r="K852" s="19"/>
      <c r="L852" s="19"/>
      <c r="M852" s="19"/>
      <c r="N852" s="19"/>
      <c r="O852" s="19"/>
      <c r="P852" s="19"/>
    </row>
    <row r="853" spans="1:16" ht="15.75" thickBot="1">
      <c r="A853" s="11"/>
      <c r="B853" s="56" t="s">
        <v>449</v>
      </c>
      <c r="C853" s="56" t="s">
        <v>450</v>
      </c>
      <c r="D853" s="11"/>
      <c r="E853" s="100"/>
      <c r="G853" s="19"/>
      <c r="H853" s="19"/>
      <c r="I853" s="19"/>
      <c r="J853" s="19"/>
      <c r="K853" s="19"/>
      <c r="L853" s="19"/>
      <c r="M853" s="19"/>
      <c r="N853" s="19"/>
      <c r="O853" s="19"/>
      <c r="P853" s="19"/>
    </row>
    <row r="854" spans="1:16" ht="15">
      <c r="A854" s="11"/>
      <c r="B854" s="41"/>
      <c r="C854" s="11"/>
      <c r="D854" s="11"/>
      <c r="E854" s="100"/>
      <c r="G854" s="19"/>
      <c r="H854" s="19"/>
      <c r="I854" s="19"/>
      <c r="J854" s="19"/>
      <c r="K854" s="19"/>
      <c r="L854" s="19"/>
      <c r="M854" s="19"/>
      <c r="N854" s="19"/>
      <c r="O854" s="19"/>
      <c r="P854" s="19"/>
    </row>
    <row r="855" spans="1:16" ht="15">
      <c r="A855" s="11"/>
      <c r="B855" s="41"/>
      <c r="C855" s="27">
        <v>443111.25</v>
      </c>
      <c r="D855" s="18" t="s">
        <v>165</v>
      </c>
      <c r="E855" s="100"/>
      <c r="G855" s="19"/>
      <c r="H855" s="19"/>
      <c r="I855" s="19"/>
      <c r="J855" s="19"/>
      <c r="K855" s="19"/>
      <c r="L855" s="19"/>
      <c r="M855" s="19"/>
      <c r="N855" s="19"/>
      <c r="O855" s="19"/>
      <c r="P855" s="19"/>
    </row>
    <row r="856" spans="1:16" ht="15">
      <c r="A856" s="18" t="s">
        <v>166</v>
      </c>
      <c r="B856" s="66">
        <v>0</v>
      </c>
      <c r="C856" s="27">
        <v>41580.75</v>
      </c>
      <c r="D856" s="11"/>
      <c r="E856" s="100"/>
      <c r="G856" s="19"/>
      <c r="H856" s="19"/>
      <c r="I856" s="19"/>
      <c r="J856" s="19"/>
      <c r="K856" s="19"/>
      <c r="L856" s="19"/>
      <c r="M856" s="19"/>
      <c r="N856" s="19"/>
      <c r="O856" s="19"/>
      <c r="P856" s="19"/>
    </row>
    <row r="857" spans="1:16" ht="15.75" thickBot="1">
      <c r="A857" s="18" t="s">
        <v>164</v>
      </c>
      <c r="B857" s="67">
        <v>218713.75</v>
      </c>
      <c r="C857" s="43"/>
      <c r="D857" s="11"/>
      <c r="E857" s="100"/>
      <c r="G857" s="19"/>
      <c r="H857" s="19"/>
      <c r="I857" s="19"/>
      <c r="J857" s="19"/>
      <c r="K857" s="19"/>
      <c r="L857" s="19"/>
      <c r="M857" s="19"/>
      <c r="N857" s="19"/>
      <c r="O857" s="19"/>
      <c r="P857" s="19"/>
    </row>
    <row r="858" spans="1:16" ht="15">
      <c r="A858" s="11"/>
      <c r="B858" s="66">
        <v>218713.75</v>
      </c>
      <c r="C858" s="27">
        <v>484692</v>
      </c>
      <c r="D858" s="11"/>
      <c r="E858" s="100"/>
      <c r="I858" s="19"/>
      <c r="J858" s="19"/>
      <c r="K858" s="19"/>
      <c r="L858" s="19"/>
      <c r="M858" s="19"/>
      <c r="N858" s="19"/>
      <c r="O858" s="19"/>
      <c r="P858" s="19"/>
    </row>
    <row r="859" spans="1:16" ht="15.75" thickBot="1">
      <c r="A859" s="11"/>
      <c r="B859" s="41"/>
      <c r="C859" s="11"/>
      <c r="D859" s="11"/>
      <c r="E859" s="100"/>
      <c r="I859" s="19"/>
      <c r="J859" s="19"/>
      <c r="K859" s="19"/>
      <c r="L859" s="19"/>
      <c r="M859" s="19"/>
      <c r="N859" s="19"/>
      <c r="O859" s="19"/>
      <c r="P859" s="19"/>
    </row>
    <row r="860" spans="1:16" ht="15.75" thickBot="1">
      <c r="A860" s="11"/>
      <c r="B860" s="68"/>
      <c r="C860" s="59">
        <v>265978.25</v>
      </c>
      <c r="D860" s="11"/>
      <c r="E860" s="100"/>
      <c r="I860" s="19"/>
      <c r="J860" s="19"/>
      <c r="K860" s="19"/>
      <c r="L860" s="19"/>
      <c r="M860" s="19"/>
      <c r="N860" s="19"/>
      <c r="O860" s="19"/>
      <c r="P860" s="19"/>
    </row>
    <row r="861" spans="1:16" ht="15.75" thickTop="1">
      <c r="A861" s="11"/>
      <c r="B861" s="41"/>
      <c r="C861" s="11"/>
      <c r="D861" s="11"/>
      <c r="E861" s="100"/>
      <c r="F861" s="100"/>
      <c r="G861" s="100"/>
      <c r="H861" s="100"/>
      <c r="I861" s="19"/>
      <c r="J861" s="19"/>
      <c r="K861" s="19"/>
      <c r="L861" s="19"/>
      <c r="M861" s="19"/>
      <c r="N861" s="19"/>
      <c r="O861" s="19"/>
      <c r="P861" s="19"/>
    </row>
    <row r="862" spans="1:16" ht="15">
      <c r="A862" s="11"/>
      <c r="B862" s="41"/>
      <c r="C862" s="11"/>
      <c r="D862" s="11"/>
      <c r="E862" s="100"/>
      <c r="F862" s="100"/>
      <c r="G862" s="100"/>
      <c r="H862" s="100"/>
      <c r="I862" s="19"/>
      <c r="J862" s="19"/>
      <c r="K862" s="19"/>
      <c r="L862" s="19"/>
      <c r="M862" s="19"/>
      <c r="N862" s="19"/>
      <c r="O862" s="19"/>
      <c r="P862" s="19"/>
    </row>
    <row r="863" spans="1:16" ht="15">
      <c r="A863" s="11"/>
      <c r="B863" s="100"/>
      <c r="C863" s="11"/>
      <c r="D863" s="11"/>
      <c r="E863" s="100"/>
      <c r="F863" s="100"/>
      <c r="G863" s="100"/>
      <c r="H863" s="100"/>
      <c r="I863" s="19"/>
      <c r="J863" s="19"/>
      <c r="K863" s="19"/>
      <c r="L863" s="19"/>
      <c r="M863" s="19"/>
      <c r="N863" s="19"/>
      <c r="O863" s="19"/>
      <c r="P863" s="19"/>
    </row>
    <row r="864" spans="1:16" ht="15">
      <c r="A864" s="11"/>
      <c r="B864" s="100"/>
      <c r="C864" s="11"/>
      <c r="D864" s="11"/>
      <c r="E864" s="100"/>
      <c r="F864" s="100"/>
      <c r="G864" s="100"/>
      <c r="H864" s="100"/>
      <c r="I864" s="19"/>
      <c r="J864" s="19"/>
      <c r="K864" s="19"/>
      <c r="L864" s="19"/>
      <c r="M864" s="19"/>
      <c r="N864" s="19"/>
      <c r="O864" s="19"/>
      <c r="P864" s="19"/>
    </row>
    <row r="865" spans="1:16" ht="15">
      <c r="A865" s="11"/>
      <c r="B865" s="258" t="s">
        <v>478</v>
      </c>
      <c r="C865" s="258"/>
      <c r="D865" s="258"/>
      <c r="E865" s="101"/>
      <c r="G865" s="100"/>
      <c r="H865" s="100"/>
      <c r="I865" s="19"/>
      <c r="J865" s="19"/>
      <c r="K865" s="19"/>
      <c r="L865" s="19"/>
      <c r="M865" s="19"/>
      <c r="N865" s="19"/>
      <c r="O865" s="19"/>
      <c r="P865" s="19"/>
    </row>
    <row r="866" spans="1:16" ht="15.75" thickBot="1">
      <c r="A866" s="11"/>
      <c r="B866" s="56" t="s">
        <v>449</v>
      </c>
      <c r="C866" s="56" t="s">
        <v>450</v>
      </c>
      <c r="D866" s="11"/>
      <c r="E866" s="101"/>
      <c r="G866" s="100"/>
      <c r="H866" s="100"/>
      <c r="I866" s="19"/>
      <c r="J866" s="19"/>
      <c r="K866" s="19"/>
      <c r="L866" s="19"/>
      <c r="M866" s="19"/>
      <c r="N866" s="19"/>
      <c r="O866" s="19"/>
      <c r="P866" s="19"/>
    </row>
    <row r="867" spans="1:16" ht="15">
      <c r="A867" s="11"/>
      <c r="B867" s="41"/>
      <c r="C867" s="11"/>
      <c r="D867" s="11"/>
      <c r="E867" s="101"/>
      <c r="G867" s="100"/>
      <c r="H867" s="100"/>
      <c r="I867" s="19"/>
      <c r="J867" s="19"/>
      <c r="K867" s="19"/>
      <c r="L867" s="19"/>
      <c r="M867" s="19"/>
      <c r="N867" s="19"/>
      <c r="O867" s="19"/>
      <c r="P867" s="19"/>
    </row>
    <row r="868" spans="1:16" ht="15">
      <c r="A868" s="11"/>
      <c r="B868" s="41"/>
      <c r="C868" s="11"/>
      <c r="D868" s="11"/>
      <c r="E868" s="101"/>
      <c r="G868" s="100"/>
      <c r="H868" s="100"/>
      <c r="I868" s="19"/>
      <c r="J868" s="19"/>
      <c r="K868" s="19"/>
      <c r="L868" s="19"/>
      <c r="M868" s="19"/>
      <c r="N868" s="19"/>
      <c r="O868" s="19"/>
      <c r="P868" s="19"/>
    </row>
    <row r="869" spans="1:16" ht="15">
      <c r="A869" s="11"/>
      <c r="B869" s="41"/>
      <c r="C869" s="11"/>
      <c r="D869" s="11"/>
      <c r="E869" s="101"/>
      <c r="G869" s="100"/>
      <c r="H869" s="100"/>
      <c r="I869" s="19"/>
      <c r="J869" s="19"/>
      <c r="K869" s="19"/>
      <c r="L869" s="19"/>
      <c r="M869" s="19"/>
      <c r="N869" s="19"/>
      <c r="O869" s="19"/>
      <c r="P869" s="19"/>
    </row>
    <row r="870" spans="1:16" ht="15.75" thickBot="1">
      <c r="A870" s="11"/>
      <c r="B870" s="46"/>
      <c r="C870" s="55">
        <v>218713.75</v>
      </c>
      <c r="D870" s="18" t="s">
        <v>164</v>
      </c>
      <c r="E870" s="101"/>
      <c r="G870" s="100"/>
      <c r="H870" s="100"/>
      <c r="I870" s="19"/>
      <c r="J870" s="19"/>
      <c r="K870" s="19"/>
      <c r="L870" s="19"/>
      <c r="M870" s="19"/>
      <c r="N870" s="19"/>
      <c r="O870" s="19"/>
      <c r="P870" s="19"/>
    </row>
    <row r="871" spans="1:16" ht="15">
      <c r="A871" s="11"/>
      <c r="B871" s="66">
        <v>0</v>
      </c>
      <c r="C871" s="27">
        <v>218713.75</v>
      </c>
      <c r="D871" s="11"/>
      <c r="E871" s="101"/>
      <c r="G871" s="100"/>
      <c r="H871" s="100"/>
      <c r="I871" s="19"/>
      <c r="J871" s="19"/>
      <c r="K871" s="19"/>
      <c r="L871" s="19"/>
      <c r="M871" s="19"/>
      <c r="N871" s="19"/>
      <c r="O871" s="19"/>
      <c r="P871" s="19"/>
    </row>
    <row r="872" spans="1:16" ht="15.75" thickBot="1">
      <c r="A872" s="11"/>
      <c r="B872" s="41"/>
      <c r="C872" s="11"/>
      <c r="D872" s="11"/>
      <c r="E872" s="101"/>
      <c r="G872" s="100"/>
      <c r="H872" s="100"/>
      <c r="I872" s="19"/>
      <c r="J872" s="19"/>
      <c r="K872" s="19"/>
      <c r="L872" s="19"/>
      <c r="M872" s="19"/>
      <c r="N872" s="19"/>
      <c r="O872" s="19"/>
      <c r="P872" s="19"/>
    </row>
    <row r="873" spans="1:16" ht="15.75" thickBot="1">
      <c r="A873" s="11"/>
      <c r="B873" s="68"/>
      <c r="C873" s="59">
        <v>218713.75</v>
      </c>
      <c r="D873" s="11"/>
      <c r="E873" s="101"/>
      <c r="G873" s="100"/>
      <c r="H873" s="100"/>
      <c r="I873" s="19"/>
      <c r="J873" s="19"/>
      <c r="K873" s="19"/>
      <c r="L873" s="19"/>
      <c r="M873" s="19"/>
      <c r="N873" s="19"/>
      <c r="O873" s="19"/>
      <c r="P873" s="19"/>
    </row>
    <row r="874" spans="1:16" ht="15.75" thickTop="1">
      <c r="A874" s="11"/>
      <c r="B874" s="11"/>
      <c r="C874" s="11"/>
      <c r="D874" s="11"/>
      <c r="E874" s="101"/>
      <c r="F874" s="19"/>
      <c r="G874" s="19"/>
      <c r="H874" s="19"/>
      <c r="I874" s="19"/>
      <c r="J874" s="19"/>
      <c r="K874" s="19"/>
      <c r="L874" s="19"/>
      <c r="M874" s="19"/>
      <c r="N874" s="19"/>
      <c r="O874" s="19"/>
      <c r="P874" s="19"/>
    </row>
    <row r="875" spans="1:16" ht="26.25">
      <c r="A875" s="52" t="s">
        <v>479</v>
      </c>
      <c r="B875" s="11"/>
      <c r="C875" s="11"/>
      <c r="D875" s="11"/>
      <c r="E875" s="101"/>
      <c r="F875" s="19"/>
      <c r="G875" s="19"/>
      <c r="H875" s="19"/>
      <c r="I875" s="19"/>
      <c r="J875" s="19"/>
      <c r="K875" s="19"/>
      <c r="L875" s="19"/>
      <c r="M875" s="19"/>
      <c r="N875" s="19"/>
      <c r="O875" s="19"/>
      <c r="P875" s="19"/>
    </row>
    <row r="876" spans="1:16" ht="15">
      <c r="A876" s="11"/>
      <c r="B876" s="11"/>
      <c r="C876" s="11"/>
      <c r="D876" s="11"/>
      <c r="E876" s="101"/>
      <c r="F876" s="19"/>
      <c r="G876" s="19"/>
      <c r="H876" s="19"/>
      <c r="I876" s="19"/>
      <c r="J876" s="19"/>
      <c r="K876" s="19"/>
      <c r="L876" s="19"/>
      <c r="M876" s="19"/>
      <c r="N876" s="19"/>
      <c r="O876" s="19"/>
      <c r="P876" s="19"/>
    </row>
    <row r="878" spans="1:16" ht="19.5">
      <c r="A878" s="1" t="s">
        <v>60</v>
      </c>
      <c r="B878" s="19"/>
      <c r="C878" s="19"/>
      <c r="E878" s="101"/>
      <c r="F878" s="19"/>
      <c r="G878" s="19"/>
      <c r="H878" s="19"/>
      <c r="I878" s="19"/>
      <c r="J878" s="19"/>
      <c r="K878" s="19"/>
      <c r="L878" s="19"/>
      <c r="M878" s="19"/>
      <c r="N878" s="19"/>
      <c r="O878" s="19"/>
      <c r="P878" s="19"/>
    </row>
    <row r="879" spans="1:16" ht="15.75">
      <c r="A879" s="34" t="s">
        <v>481</v>
      </c>
      <c r="B879" s="19"/>
      <c r="C879" s="19"/>
      <c r="E879" s="101"/>
      <c r="F879" s="19"/>
      <c r="G879" s="19"/>
      <c r="H879" s="19"/>
      <c r="I879" s="19"/>
      <c r="J879" s="19"/>
      <c r="K879" s="19"/>
      <c r="L879" s="19"/>
      <c r="M879" s="19"/>
      <c r="N879" s="19"/>
      <c r="O879" s="19"/>
      <c r="P879" s="19"/>
    </row>
    <row r="880" spans="1:16" ht="15.75">
      <c r="A880" s="227" t="s">
        <v>482</v>
      </c>
      <c r="B880" s="19"/>
      <c r="C880" s="19"/>
      <c r="E880" s="101"/>
      <c r="F880" s="19"/>
      <c r="G880" s="19"/>
      <c r="H880" s="19"/>
      <c r="I880" s="19"/>
      <c r="J880" s="19"/>
      <c r="K880" s="19"/>
      <c r="L880" s="19"/>
      <c r="M880" s="19"/>
      <c r="N880" s="19"/>
      <c r="O880" s="19"/>
      <c r="P880" s="19"/>
    </row>
    <row r="881" spans="1:16" ht="15.75">
      <c r="A881" s="4"/>
      <c r="B881" s="19"/>
      <c r="C881" s="19"/>
      <c r="E881" s="101"/>
      <c r="F881" s="19"/>
      <c r="G881" s="19"/>
      <c r="H881" s="19"/>
      <c r="I881" s="19"/>
      <c r="J881" s="19"/>
      <c r="K881" s="19"/>
      <c r="L881" s="19"/>
      <c r="M881" s="19"/>
      <c r="N881" s="19"/>
      <c r="O881" s="19"/>
      <c r="P881" s="19"/>
    </row>
    <row r="882" spans="1:16" ht="105" customHeight="1">
      <c r="A882" s="229" t="s">
        <v>183</v>
      </c>
      <c r="B882" s="19"/>
      <c r="C882" s="19"/>
      <c r="E882" s="101"/>
      <c r="F882" s="19"/>
      <c r="G882" s="19"/>
      <c r="H882" s="19"/>
      <c r="I882" s="19"/>
      <c r="J882" s="19"/>
      <c r="K882" s="19"/>
      <c r="L882" s="19"/>
      <c r="M882" s="19"/>
      <c r="N882" s="19"/>
      <c r="O882" s="19"/>
      <c r="P882" s="19"/>
    </row>
    <row r="883" spans="2:16" ht="15.75">
      <c r="B883" s="19"/>
      <c r="C883" s="19"/>
      <c r="E883" s="101"/>
      <c r="F883" s="19"/>
      <c r="G883" s="19"/>
      <c r="H883" s="19"/>
      <c r="I883" s="19"/>
      <c r="J883" s="19"/>
      <c r="K883" s="19"/>
      <c r="L883" s="19"/>
      <c r="M883" s="19"/>
      <c r="N883" s="19"/>
      <c r="O883" s="19"/>
      <c r="P883" s="19"/>
    </row>
    <row r="884" spans="1:16" ht="126">
      <c r="A884" s="8" t="s">
        <v>167</v>
      </c>
      <c r="B884" s="19"/>
      <c r="C884" s="19"/>
      <c r="E884" s="101"/>
      <c r="F884" s="19"/>
      <c r="G884" s="19"/>
      <c r="H884" s="19"/>
      <c r="I884" s="19"/>
      <c r="J884" s="19"/>
      <c r="K884" s="19"/>
      <c r="L884" s="19"/>
      <c r="M884" s="19"/>
      <c r="N884" s="19"/>
      <c r="O884" s="19"/>
      <c r="P884" s="19"/>
    </row>
    <row r="885" spans="1:16" ht="15">
      <c r="A885" s="19"/>
      <c r="B885" s="19"/>
      <c r="C885" s="19"/>
      <c r="E885" s="101"/>
      <c r="F885" s="19"/>
      <c r="G885" s="19"/>
      <c r="H885" s="19"/>
      <c r="I885" s="19"/>
      <c r="J885" s="19"/>
      <c r="K885" s="19"/>
      <c r="L885" s="19"/>
      <c r="M885" s="19"/>
      <c r="N885" s="19"/>
      <c r="O885" s="19"/>
      <c r="P885" s="19"/>
    </row>
    <row r="886" spans="1:16" ht="15.75">
      <c r="A886" s="34" t="s">
        <v>170</v>
      </c>
      <c r="B886" s="19"/>
      <c r="C886" s="19"/>
      <c r="E886" s="101"/>
      <c r="F886" s="19"/>
      <c r="G886" s="19"/>
      <c r="H886" s="19"/>
      <c r="I886" s="19"/>
      <c r="J886" s="19"/>
      <c r="K886" s="19"/>
      <c r="L886" s="19"/>
      <c r="M886" s="19"/>
      <c r="N886" s="19"/>
      <c r="O886" s="19"/>
      <c r="P886" s="19"/>
    </row>
    <row r="887" spans="1:16" ht="15.75">
      <c r="A887" s="34" t="s">
        <v>483</v>
      </c>
      <c r="B887" s="19"/>
      <c r="C887" s="19"/>
      <c r="E887" s="101"/>
      <c r="F887" s="19"/>
      <c r="G887" s="19"/>
      <c r="H887" s="19"/>
      <c r="I887" s="19"/>
      <c r="J887" s="19"/>
      <c r="K887" s="19"/>
      <c r="L887" s="19"/>
      <c r="M887" s="19"/>
      <c r="N887" s="19"/>
      <c r="O887" s="19"/>
      <c r="P887" s="19"/>
    </row>
    <row r="888" spans="1:16" ht="15">
      <c r="A888" s="19"/>
      <c r="B888" s="19"/>
      <c r="C888" s="19"/>
      <c r="E888" s="101"/>
      <c r="F888" s="19"/>
      <c r="G888" s="19"/>
      <c r="H888" s="19"/>
      <c r="I888" s="19"/>
      <c r="J888" s="19"/>
      <c r="K888" s="19"/>
      <c r="L888" s="19"/>
      <c r="M888" s="19"/>
      <c r="N888" s="19"/>
      <c r="O888" s="19"/>
      <c r="P888" s="19"/>
    </row>
    <row r="889" spans="1:16" ht="15">
      <c r="A889" s="11" t="s">
        <v>61</v>
      </c>
      <c r="B889" s="11"/>
      <c r="C889" s="11"/>
      <c r="D889" s="11"/>
      <c r="E889" s="101"/>
      <c r="F889" s="19"/>
      <c r="G889" s="19"/>
      <c r="H889" s="19"/>
      <c r="I889" s="19"/>
      <c r="J889" s="19"/>
      <c r="K889" s="19"/>
      <c r="L889" s="19"/>
      <c r="M889" s="19"/>
      <c r="N889" s="19"/>
      <c r="O889" s="19"/>
      <c r="P889" s="19"/>
    </row>
    <row r="890" spans="1:16" ht="15.75">
      <c r="A890" s="11"/>
      <c r="B890" s="11"/>
      <c r="C890" s="11"/>
      <c r="D890" s="11"/>
      <c r="E890" s="101"/>
      <c r="I890" s="119"/>
      <c r="K890" s="119"/>
      <c r="L890" s="19"/>
      <c r="M890" s="19"/>
      <c r="N890" s="19"/>
      <c r="O890" s="19"/>
      <c r="P890" s="19"/>
    </row>
    <row r="891" spans="1:16" ht="15">
      <c r="A891" s="11" t="s">
        <v>652</v>
      </c>
      <c r="B891" s="18" t="s">
        <v>328</v>
      </c>
      <c r="C891" s="18"/>
      <c r="D891" s="11" t="s">
        <v>213</v>
      </c>
      <c r="E891" s="101"/>
      <c r="L891" s="19"/>
      <c r="M891" s="19"/>
      <c r="N891" s="19"/>
      <c r="O891" s="19"/>
      <c r="P891" s="19"/>
    </row>
    <row r="892" spans="1:16" ht="15">
      <c r="A892" s="11" t="s">
        <v>168</v>
      </c>
      <c r="B892" s="18" t="s">
        <v>328</v>
      </c>
      <c r="C892" s="18"/>
      <c r="D892" s="11" t="s">
        <v>213</v>
      </c>
      <c r="E892" s="101"/>
      <c r="L892" s="19"/>
      <c r="M892" s="19"/>
      <c r="N892" s="19"/>
      <c r="O892" s="19"/>
      <c r="P892" s="19"/>
    </row>
    <row r="893" spans="1:16" ht="15">
      <c r="A893" s="11" t="s">
        <v>83</v>
      </c>
      <c r="B893" s="18" t="s">
        <v>328</v>
      </c>
      <c r="C893" s="18"/>
      <c r="D893" s="11" t="s">
        <v>213</v>
      </c>
      <c r="E893" s="101"/>
      <c r="L893" s="19"/>
      <c r="M893" s="19"/>
      <c r="N893" s="19"/>
      <c r="O893" s="19"/>
      <c r="P893" s="19"/>
    </row>
    <row r="894" spans="1:16" ht="15">
      <c r="A894" s="11" t="s">
        <v>11</v>
      </c>
      <c r="B894" s="18"/>
      <c r="C894" s="18" t="s">
        <v>328</v>
      </c>
      <c r="D894" s="11" t="s">
        <v>213</v>
      </c>
      <c r="E894" s="101"/>
      <c r="L894" s="19"/>
      <c r="M894" s="19"/>
      <c r="N894" s="19"/>
      <c r="O894" s="19"/>
      <c r="P894" s="19"/>
    </row>
    <row r="895" spans="1:16" ht="15">
      <c r="A895" s="11"/>
      <c r="B895" s="11"/>
      <c r="C895" s="11"/>
      <c r="D895" s="11"/>
      <c r="E895" s="101"/>
      <c r="L895" s="19"/>
      <c r="M895" s="19"/>
      <c r="N895" s="19"/>
      <c r="O895" s="19"/>
      <c r="P895" s="19"/>
    </row>
    <row r="896" spans="1:16" ht="15">
      <c r="A896" s="11" t="s">
        <v>62</v>
      </c>
      <c r="B896" s="11"/>
      <c r="C896" s="11"/>
      <c r="D896" s="11"/>
      <c r="E896" s="101"/>
      <c r="L896" s="19"/>
      <c r="M896" s="19"/>
      <c r="N896" s="19"/>
      <c r="O896" s="19"/>
      <c r="P896" s="19"/>
    </row>
    <row r="897" spans="1:16" ht="15">
      <c r="A897" s="11" t="s">
        <v>346</v>
      </c>
      <c r="B897" s="11"/>
      <c r="C897" s="11"/>
      <c r="D897" s="11"/>
      <c r="E897" s="101"/>
      <c r="L897" s="19"/>
      <c r="M897" s="19"/>
      <c r="N897" s="19"/>
      <c r="O897" s="19"/>
      <c r="P897" s="19"/>
    </row>
    <row r="898" spans="1:16" ht="47.25" customHeight="1">
      <c r="A898" s="54" t="s">
        <v>184</v>
      </c>
      <c r="B898" s="11" t="s">
        <v>211</v>
      </c>
      <c r="C898" s="11"/>
      <c r="D898" s="11"/>
      <c r="E898" s="101"/>
      <c r="L898" s="19"/>
      <c r="M898" s="19"/>
      <c r="N898" s="19"/>
      <c r="O898" s="19"/>
      <c r="P898" s="19"/>
    </row>
    <row r="899" spans="1:16" ht="72" customHeight="1">
      <c r="A899" s="228" t="s">
        <v>190</v>
      </c>
      <c r="B899" s="11"/>
      <c r="C899" s="11"/>
      <c r="D899" s="11"/>
      <c r="E899" s="101"/>
      <c r="L899" s="19"/>
      <c r="M899" s="19"/>
      <c r="N899" s="19"/>
      <c r="O899" s="19"/>
      <c r="P899" s="19"/>
    </row>
    <row r="900" spans="1:16" ht="42" customHeight="1">
      <c r="A900" s="196" t="s">
        <v>12</v>
      </c>
      <c r="B900" s="11"/>
      <c r="C900" s="11"/>
      <c r="D900" s="11"/>
      <c r="E900" s="101"/>
      <c r="L900" s="19"/>
      <c r="M900" s="19"/>
      <c r="N900" s="19"/>
      <c r="O900" s="19"/>
      <c r="P900" s="19"/>
    </row>
    <row r="901" spans="1:16" ht="43.5" customHeight="1">
      <c r="A901" s="54" t="s">
        <v>13</v>
      </c>
      <c r="B901" s="11"/>
      <c r="C901" s="11"/>
      <c r="D901" s="11"/>
      <c r="E901" s="101"/>
      <c r="L901" s="19"/>
      <c r="M901" s="19"/>
      <c r="N901" s="19"/>
      <c r="O901" s="19"/>
      <c r="P901" s="19"/>
    </row>
    <row r="902" spans="1:16" ht="15">
      <c r="A902" s="54"/>
      <c r="B902" s="11"/>
      <c r="C902" s="11"/>
      <c r="D902" s="11"/>
      <c r="E902" s="101"/>
      <c r="L902" s="19"/>
      <c r="M902" s="19"/>
      <c r="N902" s="19"/>
      <c r="O902" s="19"/>
      <c r="P902" s="19"/>
    </row>
    <row r="903" spans="1:16" ht="15">
      <c r="A903" s="52" t="s">
        <v>169</v>
      </c>
      <c r="B903" s="11"/>
      <c r="C903" s="11"/>
      <c r="D903" s="11"/>
      <c r="E903" s="101"/>
      <c r="L903" s="19"/>
      <c r="M903" s="19"/>
      <c r="N903" s="19"/>
      <c r="O903" s="19"/>
      <c r="P903" s="19"/>
    </row>
    <row r="904" spans="2:16" ht="15.75">
      <c r="B904" s="19"/>
      <c r="C904" s="19"/>
      <c r="E904" s="101"/>
      <c r="L904" s="19"/>
      <c r="M904" s="19"/>
      <c r="N904" s="19"/>
      <c r="O904" s="19"/>
      <c r="P904" s="19"/>
    </row>
    <row r="905" spans="1:16" ht="18.75">
      <c r="A905" s="49" t="s">
        <v>653</v>
      </c>
      <c r="B905" s="19"/>
      <c r="C905" s="19"/>
      <c r="E905" s="101"/>
      <c r="L905" s="19"/>
      <c r="M905" s="19"/>
      <c r="N905" s="19"/>
      <c r="O905" s="19"/>
      <c r="P905" s="19"/>
    </row>
    <row r="906" spans="1:5" ht="15">
      <c r="A906" s="42" t="s">
        <v>565</v>
      </c>
      <c r="B906" s="19"/>
      <c r="C906" s="19"/>
      <c r="E906" s="101"/>
    </row>
    <row r="907" spans="1:5" ht="15">
      <c r="A907" s="230" t="s">
        <v>285</v>
      </c>
      <c r="B907" s="19"/>
      <c r="C907" s="19"/>
      <c r="E907" s="101"/>
    </row>
    <row r="908" spans="1:5" ht="15">
      <c r="A908" s="42"/>
      <c r="B908" s="19"/>
      <c r="C908" s="19"/>
      <c r="E908" s="101"/>
    </row>
    <row r="909" spans="1:5" ht="15">
      <c r="A909" s="54"/>
      <c r="B909" s="19"/>
      <c r="C909" s="19"/>
      <c r="E909" s="101"/>
    </row>
    <row r="910" spans="1:5" ht="180" customHeight="1">
      <c r="A910" s="195" t="s">
        <v>191</v>
      </c>
      <c r="B910" s="19"/>
      <c r="C910" s="19"/>
      <c r="E910" s="101"/>
    </row>
    <row r="911" spans="1:5" ht="15">
      <c r="A911" s="52"/>
      <c r="B911" s="19"/>
      <c r="C911" s="19"/>
      <c r="E911" s="101"/>
    </row>
    <row r="912" spans="1:5" ht="171" customHeight="1">
      <c r="A912" s="195" t="s">
        <v>566</v>
      </c>
      <c r="B912" s="19"/>
      <c r="C912" s="19"/>
      <c r="E912" s="101"/>
    </row>
    <row r="913" spans="1:5" ht="15">
      <c r="A913" s="52"/>
      <c r="B913" s="19"/>
      <c r="C913" s="19"/>
      <c r="E913" s="101"/>
    </row>
    <row r="914" spans="1:5" ht="42" customHeight="1">
      <c r="A914" s="52" t="s">
        <v>567</v>
      </c>
      <c r="B914" s="19"/>
      <c r="C914" s="19"/>
      <c r="E914" s="101"/>
    </row>
    <row r="915" spans="1:5" ht="15">
      <c r="A915" s="52"/>
      <c r="B915" s="19"/>
      <c r="C915" s="19"/>
      <c r="E915" s="101"/>
    </row>
    <row r="916" spans="1:5" ht="44.25" customHeight="1">
      <c r="A916" s="52" t="s">
        <v>568</v>
      </c>
      <c r="B916" s="19"/>
      <c r="C916" s="19"/>
      <c r="E916" s="101"/>
    </row>
    <row r="917" spans="2:5" ht="15.75">
      <c r="B917" s="19"/>
      <c r="C917" s="19"/>
      <c r="E917" s="101"/>
    </row>
    <row r="918" spans="1:18" s="60" customFormat="1" ht="15.75">
      <c r="A918" s="93"/>
      <c r="B918" s="146"/>
      <c r="C918" s="146"/>
      <c r="D918" s="146"/>
      <c r="E918" s="140"/>
      <c r="F918" s="140"/>
      <c r="G918" s="140"/>
      <c r="H918" s="140"/>
      <c r="I918" s="140"/>
      <c r="J918" s="140"/>
      <c r="K918" s="140"/>
      <c r="L918" s="140"/>
      <c r="M918" s="141"/>
      <c r="N918" s="141"/>
      <c r="O918" s="141"/>
      <c r="P918" s="141"/>
      <c r="Q918" s="8"/>
      <c r="R918" s="8"/>
    </row>
    <row r="919" spans="1:18" ht="15" customHeight="1">
      <c r="A919" s="231" t="s">
        <v>484</v>
      </c>
      <c r="B919" s="146"/>
      <c r="C919" s="146"/>
      <c r="D919" s="146"/>
      <c r="E919" s="129"/>
      <c r="F919" s="129"/>
      <c r="G919" s="129"/>
      <c r="H919" s="129"/>
      <c r="I919" s="129"/>
      <c r="J919" s="129"/>
      <c r="K919" s="129"/>
      <c r="L919" s="129"/>
      <c r="M919" s="141"/>
      <c r="N919" s="141"/>
      <c r="O919" s="141"/>
      <c r="P919" s="141"/>
      <c r="Q919" s="8"/>
      <c r="R919" s="8"/>
    </row>
    <row r="920" spans="1:18" ht="15" customHeight="1">
      <c r="A920" s="53" t="s">
        <v>569</v>
      </c>
      <c r="B920" s="146"/>
      <c r="C920" s="146"/>
      <c r="D920" s="146"/>
      <c r="E920" s="129"/>
      <c r="F920" s="129"/>
      <c r="G920" s="129"/>
      <c r="H920" s="129"/>
      <c r="I920" s="129"/>
      <c r="J920" s="129"/>
      <c r="K920" s="129"/>
      <c r="L920" s="129"/>
      <c r="M920" s="141"/>
      <c r="N920" s="141"/>
      <c r="O920" s="141"/>
      <c r="P920" s="141"/>
      <c r="Q920" s="8"/>
      <c r="R920" s="8"/>
    </row>
    <row r="921" spans="1:18" ht="15" customHeight="1">
      <c r="A921" s="69"/>
      <c r="B921" s="146"/>
      <c r="C921" s="146"/>
      <c r="D921" s="146"/>
      <c r="E921" s="129"/>
      <c r="F921" s="129"/>
      <c r="G921" s="129"/>
      <c r="H921" s="129"/>
      <c r="I921" s="129"/>
      <c r="J921" s="129"/>
      <c r="K921" s="129"/>
      <c r="L921" s="129"/>
      <c r="M921" s="141"/>
      <c r="N921" s="141"/>
      <c r="O921" s="141"/>
      <c r="P921" s="141"/>
      <c r="Q921" s="8"/>
      <c r="R921" s="8"/>
    </row>
    <row r="922" spans="1:18" ht="15.75" customHeight="1">
      <c r="A922" s="232" t="s">
        <v>217</v>
      </c>
      <c r="B922" s="116">
        <v>8427</v>
      </c>
      <c r="C922" s="116"/>
      <c r="D922" s="232"/>
      <c r="E922" s="138"/>
      <c r="F922" s="138"/>
      <c r="G922" s="139"/>
      <c r="H922" s="139"/>
      <c r="I922" s="139"/>
      <c r="J922" s="139"/>
      <c r="K922" s="139"/>
      <c r="L922" s="139"/>
      <c r="M922" s="257"/>
      <c r="N922" s="257"/>
      <c r="O922" s="257"/>
      <c r="P922" s="257"/>
      <c r="Q922" s="257"/>
      <c r="R922" s="257"/>
    </row>
    <row r="923" spans="1:18" ht="15.75" customHeight="1">
      <c r="A923" s="232" t="s">
        <v>171</v>
      </c>
      <c r="B923" s="116">
        <v>6194.57</v>
      </c>
      <c r="C923" s="116"/>
      <c r="D923" s="232"/>
      <c r="E923" s="138"/>
      <c r="F923" s="138"/>
      <c r="G923" s="139"/>
      <c r="H923" s="139"/>
      <c r="I923" s="139"/>
      <c r="J923" s="139"/>
      <c r="K923" s="139"/>
      <c r="L923" s="139"/>
      <c r="M923" s="257"/>
      <c r="N923" s="257"/>
      <c r="O923" s="257"/>
      <c r="P923" s="257"/>
      <c r="Q923" s="257"/>
      <c r="R923" s="257"/>
    </row>
    <row r="924" spans="1:18" ht="15.75" customHeight="1">
      <c r="A924" s="232" t="s">
        <v>172</v>
      </c>
      <c r="B924" s="116">
        <v>50</v>
      </c>
      <c r="C924" s="116"/>
      <c r="D924" s="232"/>
      <c r="E924" s="139"/>
      <c r="F924" s="139"/>
      <c r="G924" s="139"/>
      <c r="H924" s="139"/>
      <c r="I924" s="139"/>
      <c r="J924" s="139"/>
      <c r="K924" s="139"/>
      <c r="L924" s="139"/>
      <c r="M924" s="257"/>
      <c r="N924" s="257"/>
      <c r="O924" s="257"/>
      <c r="P924" s="257"/>
      <c r="Q924" s="257"/>
      <c r="R924" s="257"/>
    </row>
    <row r="925" spans="1:18" ht="15.75" customHeight="1">
      <c r="A925" s="232" t="s">
        <v>259</v>
      </c>
      <c r="B925" s="116"/>
      <c r="C925" s="116">
        <v>14671.57</v>
      </c>
      <c r="D925" s="232"/>
      <c r="E925" s="139"/>
      <c r="F925" s="139"/>
      <c r="G925" s="138"/>
      <c r="H925" s="138"/>
      <c r="I925" s="138"/>
      <c r="J925" s="139"/>
      <c r="K925" s="139"/>
      <c r="L925" s="139"/>
      <c r="M925" s="257"/>
      <c r="N925" s="257"/>
      <c r="O925" s="257"/>
      <c r="P925" s="257"/>
      <c r="Q925" s="257"/>
      <c r="R925" s="257"/>
    </row>
    <row r="926" spans="1:18" ht="15.75" customHeight="1">
      <c r="A926" s="232"/>
      <c r="B926" s="116"/>
      <c r="C926" s="116"/>
      <c r="D926" s="232"/>
      <c r="E926" s="139"/>
      <c r="F926" s="139"/>
      <c r="G926" s="138"/>
      <c r="H926" s="138"/>
      <c r="I926" s="138"/>
      <c r="J926" s="139"/>
      <c r="K926" s="139"/>
      <c r="L926" s="139"/>
      <c r="M926" s="8"/>
      <c r="N926" s="8"/>
      <c r="O926" s="8"/>
      <c r="P926" s="8"/>
      <c r="Q926" s="8"/>
      <c r="R926" s="8"/>
    </row>
    <row r="927" spans="1:18" ht="15" customHeight="1">
      <c r="A927" s="232" t="s">
        <v>485</v>
      </c>
      <c r="B927" s="232"/>
      <c r="C927" s="232"/>
      <c r="D927" s="232"/>
      <c r="E927" s="139"/>
      <c r="F927" s="139"/>
      <c r="G927" s="139"/>
      <c r="H927" s="139"/>
      <c r="I927" s="139"/>
      <c r="J927" s="139"/>
      <c r="K927" s="139"/>
      <c r="L927" s="139"/>
      <c r="M927" s="257"/>
      <c r="N927" s="257"/>
      <c r="O927" s="257"/>
      <c r="P927" s="257"/>
      <c r="Q927" s="257"/>
      <c r="R927" s="257"/>
    </row>
    <row r="928" spans="1:18" ht="15" customHeight="1">
      <c r="A928" s="232"/>
      <c r="B928" s="232"/>
      <c r="C928" s="232"/>
      <c r="D928" s="232"/>
      <c r="E928" s="139"/>
      <c r="F928" s="139"/>
      <c r="G928" s="139"/>
      <c r="H928" s="139"/>
      <c r="I928" s="139"/>
      <c r="J928" s="139"/>
      <c r="K928" s="139"/>
      <c r="L928" s="139"/>
      <c r="M928" s="257"/>
      <c r="N928" s="257"/>
      <c r="O928" s="257"/>
      <c r="P928" s="257"/>
      <c r="Q928" s="257"/>
      <c r="R928" s="257"/>
    </row>
    <row r="929" spans="1:18" ht="15.75">
      <c r="A929" s="94"/>
      <c r="B929" s="145"/>
      <c r="C929" s="145"/>
      <c r="D929" s="145"/>
      <c r="E929" s="142"/>
      <c r="F929" s="142"/>
      <c r="G929" s="142"/>
      <c r="H929" s="142"/>
      <c r="I929" s="142"/>
      <c r="J929" s="142"/>
      <c r="K929" s="142"/>
      <c r="L929" s="142"/>
      <c r="M929" s="257"/>
      <c r="N929" s="257"/>
      <c r="O929" s="257"/>
      <c r="P929" s="257"/>
      <c r="Q929" s="257"/>
      <c r="R929" s="257"/>
    </row>
    <row r="930" spans="1:18" ht="18.75" customHeight="1">
      <c r="A930" s="93" t="s">
        <v>486</v>
      </c>
      <c r="B930" s="146"/>
      <c r="C930" s="146"/>
      <c r="D930" s="146"/>
      <c r="E930" s="129"/>
      <c r="F930" s="129"/>
      <c r="G930" s="129"/>
      <c r="H930" s="129"/>
      <c r="I930" s="129"/>
      <c r="J930" s="129"/>
      <c r="K930" s="129"/>
      <c r="L930" s="129"/>
      <c r="M930" s="257"/>
      <c r="N930" s="257"/>
      <c r="O930" s="257"/>
      <c r="P930" s="257"/>
      <c r="Q930" s="257"/>
      <c r="R930" s="257"/>
    </row>
    <row r="931" spans="1:18" ht="15.75">
      <c r="A931" s="95"/>
      <c r="B931" s="146"/>
      <c r="C931" s="146"/>
      <c r="D931" s="146"/>
      <c r="E931" s="143"/>
      <c r="F931" s="143"/>
      <c r="G931" s="143"/>
      <c r="H931" s="143"/>
      <c r="I931" s="143"/>
      <c r="J931" s="143"/>
      <c r="K931" s="143"/>
      <c r="L931" s="143"/>
      <c r="M931" s="257"/>
      <c r="N931" s="257"/>
      <c r="O931" s="257"/>
      <c r="P931" s="257"/>
      <c r="Q931" s="257"/>
      <c r="R931" s="257"/>
    </row>
    <row r="932" spans="1:18" ht="15.75" customHeight="1">
      <c r="A932" s="232" t="s">
        <v>487</v>
      </c>
      <c r="B932" s="116">
        <v>14671.57</v>
      </c>
      <c r="C932" s="116"/>
      <c r="D932" s="232"/>
      <c r="E932" s="138"/>
      <c r="F932" s="138"/>
      <c r="G932" s="139"/>
      <c r="H932" s="139"/>
      <c r="I932" s="139"/>
      <c r="J932" s="139"/>
      <c r="K932" s="139"/>
      <c r="L932" s="139"/>
      <c r="M932" s="257"/>
      <c r="N932" s="257"/>
      <c r="O932" s="257"/>
      <c r="P932" s="257"/>
      <c r="Q932" s="257"/>
      <c r="R932" s="257"/>
    </row>
    <row r="933" spans="1:18" ht="15.75" customHeight="1">
      <c r="A933" s="232" t="s">
        <v>173</v>
      </c>
      <c r="B933" s="116"/>
      <c r="C933" s="116">
        <v>14671.57</v>
      </c>
      <c r="D933" s="232"/>
      <c r="E933" s="139"/>
      <c r="F933" s="139"/>
      <c r="G933" s="138"/>
      <c r="H933" s="138"/>
      <c r="I933" s="138"/>
      <c r="J933" s="139"/>
      <c r="K933" s="139"/>
      <c r="L933" s="139"/>
      <c r="M933" s="257"/>
      <c r="N933" s="257"/>
      <c r="O933" s="257"/>
      <c r="P933" s="257"/>
      <c r="Q933" s="257"/>
      <c r="R933" s="257"/>
    </row>
    <row r="934" spans="1:12" ht="15.75" customHeight="1">
      <c r="A934" s="132"/>
      <c r="B934" s="132"/>
      <c r="C934" s="132"/>
      <c r="D934" s="132"/>
      <c r="E934" s="136"/>
      <c r="F934" s="136"/>
      <c r="G934" s="136"/>
      <c r="H934" s="136"/>
      <c r="I934" s="136"/>
      <c r="J934" s="136"/>
      <c r="K934" s="136"/>
      <c r="L934" s="136"/>
    </row>
    <row r="935" spans="1:12" ht="15.75">
      <c r="A935" s="232" t="s">
        <v>488</v>
      </c>
      <c r="B935" s="232"/>
      <c r="C935" s="232"/>
      <c r="D935" s="232"/>
      <c r="E935" s="139"/>
      <c r="F935" s="139"/>
      <c r="G935" s="139"/>
      <c r="H935" s="139"/>
      <c r="I935" s="139"/>
      <c r="J935" s="139"/>
      <c r="K935" s="139"/>
      <c r="L935" s="139"/>
    </row>
    <row r="936" spans="1:12" ht="15.75">
      <c r="A936" s="232" t="s">
        <v>24</v>
      </c>
      <c r="B936" s="232"/>
      <c r="C936" s="232"/>
      <c r="D936" s="232"/>
      <c r="E936" s="139"/>
      <c r="F936" s="139"/>
      <c r="G936" s="139"/>
      <c r="H936" s="139"/>
      <c r="I936" s="139"/>
      <c r="J936" s="139"/>
      <c r="K936" s="139"/>
      <c r="L936" s="139"/>
    </row>
    <row r="937" spans="1:12" ht="15.75">
      <c r="A937" s="232"/>
      <c r="B937" s="232"/>
      <c r="C937" s="232"/>
      <c r="D937" s="232"/>
      <c r="E937" s="139"/>
      <c r="F937" s="139"/>
      <c r="G937" s="139"/>
      <c r="H937" s="139"/>
      <c r="I937" s="139"/>
      <c r="J937" s="139"/>
      <c r="K937" s="139"/>
      <c r="L937" s="139"/>
    </row>
    <row r="938" spans="1:12" ht="15.75">
      <c r="A938" s="232"/>
      <c r="B938" s="232"/>
      <c r="C938" s="232"/>
      <c r="D938" s="232"/>
      <c r="E938" s="139"/>
      <c r="F938" s="139"/>
      <c r="G938" s="139"/>
      <c r="H938" s="139"/>
      <c r="I938" s="139"/>
      <c r="J938" s="139"/>
      <c r="K938" s="139"/>
      <c r="L938" s="139"/>
    </row>
    <row r="939" spans="1:12" ht="18.75">
      <c r="A939" s="250" t="s">
        <v>17</v>
      </c>
      <c r="B939" s="60"/>
      <c r="C939" s="60"/>
      <c r="D939" s="60"/>
      <c r="E939" s="136"/>
      <c r="F939" s="136"/>
      <c r="G939" s="136"/>
      <c r="H939" s="136"/>
      <c r="I939" s="136"/>
      <c r="J939" s="136"/>
      <c r="K939" s="136"/>
      <c r="L939" s="136"/>
    </row>
    <row r="940" spans="1:5" ht="15.75" customHeight="1">
      <c r="A940" s="231" t="s">
        <v>16</v>
      </c>
      <c r="B940" s="19"/>
      <c r="C940" s="19"/>
      <c r="E940" s="101"/>
    </row>
    <row r="941" spans="1:5" ht="15">
      <c r="A941" s="53" t="s">
        <v>127</v>
      </c>
      <c r="B941" s="19"/>
      <c r="C941" s="19"/>
      <c r="E941" s="101"/>
    </row>
    <row r="942" spans="1:16" ht="15">
      <c r="A942" s="19"/>
      <c r="B942" s="19"/>
      <c r="C942" s="19"/>
      <c r="E942" s="101"/>
      <c r="F942" s="19"/>
      <c r="G942" s="19"/>
      <c r="H942" s="19"/>
      <c r="I942" s="19"/>
      <c r="J942" s="19"/>
      <c r="K942" s="19"/>
      <c r="L942" s="19"/>
      <c r="M942" s="19"/>
      <c r="N942" s="19"/>
      <c r="O942" s="19"/>
      <c r="P942" s="19"/>
    </row>
    <row r="943" spans="1:16" ht="77.25">
      <c r="A943" s="251" t="s">
        <v>18</v>
      </c>
      <c r="B943" s="19"/>
      <c r="C943" s="19"/>
      <c r="E943" s="101"/>
      <c r="F943" s="19"/>
      <c r="G943" s="19"/>
      <c r="H943" s="19"/>
      <c r="I943" s="19"/>
      <c r="J943" s="19"/>
      <c r="K943" s="19"/>
      <c r="L943" s="19"/>
      <c r="M943" s="19"/>
      <c r="N943" s="19"/>
      <c r="O943" s="19"/>
      <c r="P943" s="19"/>
    </row>
    <row r="944" spans="1:16" ht="15">
      <c r="A944" s="19"/>
      <c r="B944" s="19"/>
      <c r="C944" s="19"/>
      <c r="E944" s="101"/>
      <c r="F944" s="19"/>
      <c r="G944" s="19"/>
      <c r="H944" s="19"/>
      <c r="I944" s="19"/>
      <c r="J944" s="19"/>
      <c r="K944" s="19"/>
      <c r="L944" s="19"/>
      <c r="M944" s="19"/>
      <c r="N944" s="19"/>
      <c r="O944" s="19"/>
      <c r="P944" s="19"/>
    </row>
    <row r="945" spans="1:16" ht="15">
      <c r="A945" s="9" t="s">
        <v>19</v>
      </c>
      <c r="B945" s="18" t="s">
        <v>328</v>
      </c>
      <c r="C945" s="18"/>
      <c r="D945" s="11" t="s">
        <v>214</v>
      </c>
      <c r="E945" s="101"/>
      <c r="F945" s="19"/>
      <c r="G945" s="19"/>
      <c r="H945" s="19"/>
      <c r="I945" s="19"/>
      <c r="J945" s="19"/>
      <c r="K945" s="19"/>
      <c r="L945" s="19"/>
      <c r="M945" s="19"/>
      <c r="N945" s="19"/>
      <c r="O945" s="19"/>
      <c r="P945" s="19"/>
    </row>
    <row r="946" spans="1:16" ht="15">
      <c r="A946" s="9" t="s">
        <v>20</v>
      </c>
      <c r="B946" s="18"/>
      <c r="C946" s="18" t="s">
        <v>328</v>
      </c>
      <c r="D946" s="11" t="s">
        <v>214</v>
      </c>
      <c r="E946" s="101"/>
      <c r="F946" s="19"/>
      <c r="G946" s="19"/>
      <c r="H946" s="19"/>
      <c r="I946" s="19"/>
      <c r="J946" s="19"/>
      <c r="K946" s="19"/>
      <c r="L946" s="19"/>
      <c r="M946" s="19"/>
      <c r="N946" s="19"/>
      <c r="O946" s="19"/>
      <c r="P946" s="19"/>
    </row>
    <row r="947" spans="1:16" ht="15">
      <c r="A947" s="19"/>
      <c r="B947" s="19"/>
      <c r="C947" s="19"/>
      <c r="E947" s="101"/>
      <c r="F947" s="19"/>
      <c r="G947" s="19"/>
      <c r="H947" s="19"/>
      <c r="I947" s="19"/>
      <c r="J947" s="19"/>
      <c r="K947" s="19"/>
      <c r="L947" s="19"/>
      <c r="M947" s="19"/>
      <c r="N947" s="19"/>
      <c r="O947" s="19"/>
      <c r="P947" s="19"/>
    </row>
    <row r="948" spans="1:16" ht="15">
      <c r="A948" s="251" t="s">
        <v>21</v>
      </c>
      <c r="B948" s="19"/>
      <c r="C948" s="19"/>
      <c r="E948" s="101"/>
      <c r="F948" s="19"/>
      <c r="G948" s="19"/>
      <c r="H948" s="19"/>
      <c r="I948" s="19"/>
      <c r="J948" s="19"/>
      <c r="K948" s="19"/>
      <c r="L948" s="19"/>
      <c r="M948" s="19"/>
      <c r="N948" s="19"/>
      <c r="O948" s="19"/>
      <c r="P948" s="19"/>
    </row>
    <row r="949" spans="1:16" ht="15">
      <c r="A949" s="19"/>
      <c r="B949" s="19"/>
      <c r="C949" s="19"/>
      <c r="E949" s="101"/>
      <c r="F949" s="19"/>
      <c r="G949" s="19"/>
      <c r="H949" s="19"/>
      <c r="I949" s="19"/>
      <c r="J949" s="19"/>
      <c r="K949" s="19"/>
      <c r="L949" s="19"/>
      <c r="M949" s="19"/>
      <c r="N949" s="19"/>
      <c r="O949" s="19"/>
      <c r="P949" s="19"/>
    </row>
    <row r="950" spans="1:16" ht="15">
      <c r="A950" s="251" t="s">
        <v>22</v>
      </c>
      <c r="B950" s="19"/>
      <c r="C950" s="19"/>
      <c r="E950" s="101"/>
      <c r="F950" s="19"/>
      <c r="G950" s="19"/>
      <c r="H950" s="19"/>
      <c r="I950" s="19"/>
      <c r="J950" s="19"/>
      <c r="K950" s="19"/>
      <c r="L950" s="19"/>
      <c r="M950" s="19"/>
      <c r="N950" s="19"/>
      <c r="O950" s="19"/>
      <c r="P950" s="19"/>
    </row>
    <row r="951" spans="1:16" ht="15">
      <c r="A951" s="19"/>
      <c r="B951" s="19"/>
      <c r="C951" s="19"/>
      <c r="E951" s="101"/>
      <c r="F951" s="19"/>
      <c r="G951" s="19"/>
      <c r="H951" s="19"/>
      <c r="I951" s="19"/>
      <c r="J951" s="19"/>
      <c r="K951" s="19"/>
      <c r="L951" s="19"/>
      <c r="M951" s="19"/>
      <c r="N951" s="19"/>
      <c r="O951" s="19"/>
      <c r="P951" s="19"/>
    </row>
  </sheetData>
  <sheetProtection/>
  <mergeCells count="14">
    <mergeCell ref="D345:D346"/>
    <mergeCell ref="A348:B348"/>
    <mergeCell ref="B345:B346"/>
    <mergeCell ref="C345:C346"/>
    <mergeCell ref="M933:R933"/>
    <mergeCell ref="M929:R931"/>
    <mergeCell ref="M932:R932"/>
    <mergeCell ref="M925:R925"/>
    <mergeCell ref="M927:R928"/>
    <mergeCell ref="M924:R924"/>
    <mergeCell ref="M922:R922"/>
    <mergeCell ref="B852:D852"/>
    <mergeCell ref="B865:D865"/>
    <mergeCell ref="M923:R923"/>
  </mergeCells>
  <printOptions/>
  <pageMargins left="0" right="0" top="0" bottom="0" header="0.3" footer="0.3"/>
  <pageSetup horizontalDpi="600" verticalDpi="600" orientation="landscape" scale="79" r:id="rId2"/>
  <headerFooter alignWithMargins="0">
    <oddFooter>&amp;C&amp;P
&amp;D</oddFooter>
  </headerFooter>
  <rowBreaks count="47" manualBreakCount="47">
    <brk id="33" max="255" man="1"/>
    <brk id="48" max="255" man="1"/>
    <brk id="60" max="255" man="1"/>
    <brk id="74" max="255" man="1"/>
    <brk id="96" max="255" man="1"/>
    <brk id="110" max="255" man="1"/>
    <brk id="128" max="255" man="1"/>
    <brk id="141" max="255" man="1"/>
    <brk id="155" max="255" man="1"/>
    <brk id="176" max="255" man="1"/>
    <brk id="205" max="255" man="1"/>
    <brk id="219" max="255" man="1"/>
    <brk id="232" max="255" man="1"/>
    <brk id="247" max="255" man="1"/>
    <brk id="285" max="255" man="1"/>
    <brk id="324" max="255" man="1"/>
    <brk id="341" max="255" man="1"/>
    <brk id="377" max="255" man="1"/>
    <brk id="389" max="255" man="1"/>
    <brk id="405" max="255" man="1"/>
    <brk id="434" max="255" man="1"/>
    <brk id="448" max="255" man="1"/>
    <brk id="462" max="255" man="1"/>
    <brk id="480" max="255" man="1"/>
    <brk id="494" max="255" man="1"/>
    <brk id="507" max="255" man="1"/>
    <brk id="521" max="255" man="1"/>
    <brk id="555" max="255" man="1"/>
    <brk id="569" max="255" man="1"/>
    <brk id="577" max="255" man="1"/>
    <brk id="591" max="255" man="1"/>
    <brk id="610" max="255" man="1"/>
    <brk id="621" max="255" man="1"/>
    <brk id="649" max="255" man="1"/>
    <brk id="665" max="255" man="1"/>
    <brk id="693" max="255" man="1"/>
    <brk id="715" max="255" man="1"/>
    <brk id="733" max="255" man="1"/>
    <brk id="743" max="255" man="1"/>
    <brk id="764" max="255" man="1"/>
    <brk id="795" max="255" man="1"/>
    <brk id="816" max="255" man="1"/>
    <brk id="848" max="255" man="1"/>
    <brk id="876" max="255" man="1"/>
    <brk id="903" max="255" man="1"/>
    <brk id="917" max="255" man="1"/>
    <brk id="937" max="255" man="1"/>
  </rowBreaks>
  <drawing r:id="rId1"/>
</worksheet>
</file>

<file path=xl/worksheets/sheet2.xml><?xml version="1.0" encoding="utf-8"?>
<worksheet xmlns="http://schemas.openxmlformats.org/spreadsheetml/2006/main" xmlns:r="http://schemas.openxmlformats.org/officeDocument/2006/relationships">
  <dimension ref="A1:R51"/>
  <sheetViews>
    <sheetView zoomScalePageLayoutView="0" workbookViewId="0" topLeftCell="A27">
      <selection activeCell="A1" sqref="A1:IV1"/>
    </sheetView>
  </sheetViews>
  <sheetFormatPr defaultColWidth="9.140625" defaultRowHeight="15"/>
  <cols>
    <col min="1" max="1" width="7.7109375" style="0" customWidth="1"/>
    <col min="2" max="2" width="7.421875" style="0" customWidth="1"/>
    <col min="3" max="3" width="11.140625" style="0" bestFit="1" customWidth="1"/>
    <col min="15" max="15" width="9.140625" style="0" hidden="1" customWidth="1"/>
    <col min="17" max="17" width="14.140625" style="0" customWidth="1"/>
  </cols>
  <sheetData>
    <row r="1" spans="1:18" ht="15.75">
      <c r="A1" s="260" t="s">
        <v>489</v>
      </c>
      <c r="B1" s="260"/>
      <c r="C1" s="260"/>
      <c r="D1" s="260"/>
      <c r="E1" s="260"/>
      <c r="F1" s="260"/>
      <c r="G1" s="260"/>
      <c r="H1" s="260"/>
      <c r="I1" s="260"/>
      <c r="J1" s="260"/>
      <c r="K1" s="260"/>
      <c r="L1" s="260"/>
      <c r="M1" s="257"/>
      <c r="N1" s="257"/>
      <c r="O1" s="257"/>
      <c r="P1" s="257"/>
      <c r="Q1" s="257"/>
      <c r="R1" s="257"/>
    </row>
    <row r="2" spans="1:18" ht="16.5" thickBot="1">
      <c r="A2" s="261"/>
      <c r="B2" s="261"/>
      <c r="C2" s="261"/>
      <c r="D2" s="261"/>
      <c r="E2" s="261"/>
      <c r="F2" s="261"/>
      <c r="G2" s="261"/>
      <c r="H2" s="261"/>
      <c r="I2" s="261"/>
      <c r="J2" s="261"/>
      <c r="K2" s="261"/>
      <c r="L2" s="261"/>
      <c r="M2" s="262"/>
      <c r="N2" s="262"/>
      <c r="O2" s="262"/>
      <c r="P2" s="262"/>
      <c r="Q2" s="262"/>
      <c r="R2" s="262"/>
    </row>
    <row r="3" spans="1:18" ht="16.5" thickBot="1" thickTop="1">
      <c r="A3" s="70" t="s">
        <v>490</v>
      </c>
      <c r="B3" s="71" t="s">
        <v>491</v>
      </c>
      <c r="C3" s="71" t="s">
        <v>492</v>
      </c>
      <c r="D3" s="71" t="s">
        <v>493</v>
      </c>
      <c r="E3" s="71" t="s">
        <v>494</v>
      </c>
      <c r="F3" s="263" t="s">
        <v>304</v>
      </c>
      <c r="G3" s="264"/>
      <c r="H3" s="265"/>
      <c r="I3" s="263" t="s">
        <v>313</v>
      </c>
      <c r="J3" s="265"/>
      <c r="K3" s="71" t="s">
        <v>495</v>
      </c>
      <c r="L3" s="263" t="s">
        <v>303</v>
      </c>
      <c r="M3" s="265"/>
      <c r="N3" s="72" t="s">
        <v>309</v>
      </c>
      <c r="O3" s="263" t="s">
        <v>496</v>
      </c>
      <c r="P3" s="265"/>
      <c r="Q3" s="72" t="s">
        <v>310</v>
      </c>
      <c r="R3" s="72" t="s">
        <v>497</v>
      </c>
    </row>
    <row r="4" spans="1:18" ht="15.75" thickTop="1">
      <c r="A4" s="73">
        <v>38325</v>
      </c>
      <c r="B4" s="73">
        <v>614018</v>
      </c>
      <c r="C4" s="73">
        <v>8180601006</v>
      </c>
      <c r="D4" s="73">
        <v>26160</v>
      </c>
      <c r="E4" s="266">
        <v>39093</v>
      </c>
      <c r="F4" s="266"/>
      <c r="G4" s="74">
        <v>310.51</v>
      </c>
      <c r="H4" s="266">
        <v>39093</v>
      </c>
      <c r="I4" s="266"/>
      <c r="J4" s="266"/>
      <c r="K4" s="74">
        <v>2007</v>
      </c>
      <c r="L4" s="267" t="s">
        <v>498</v>
      </c>
      <c r="M4" s="267"/>
      <c r="N4" s="267">
        <v>10386</v>
      </c>
      <c r="O4" s="267"/>
      <c r="P4" s="73" t="s">
        <v>499</v>
      </c>
      <c r="Q4" s="73" t="s">
        <v>500</v>
      </c>
      <c r="R4" s="75">
        <v>39082</v>
      </c>
    </row>
    <row r="5" spans="1:18" ht="15.75" thickBot="1">
      <c r="A5" s="73"/>
      <c r="B5" s="73"/>
      <c r="C5" s="73"/>
      <c r="D5" s="73"/>
      <c r="E5" s="268"/>
      <c r="F5" s="268"/>
      <c r="G5" s="74">
        <v>310.51</v>
      </c>
      <c r="H5" s="268"/>
      <c r="I5" s="268"/>
      <c r="J5" s="268"/>
      <c r="K5" s="73"/>
      <c r="L5" s="268"/>
      <c r="M5" s="268"/>
      <c r="N5" s="268"/>
      <c r="O5" s="268"/>
      <c r="P5" s="73"/>
      <c r="Q5" s="73"/>
      <c r="R5" s="73"/>
    </row>
    <row r="6" spans="1:18" ht="15.75" thickBot="1">
      <c r="A6" s="73"/>
      <c r="B6" s="73"/>
      <c r="C6" s="73"/>
      <c r="D6" s="73"/>
      <c r="E6" s="268"/>
      <c r="F6" s="268"/>
      <c r="G6" s="76">
        <v>290.2</v>
      </c>
      <c r="H6" s="269" t="s">
        <v>501</v>
      </c>
      <c r="I6" s="269"/>
      <c r="J6" s="269"/>
      <c r="K6" s="269"/>
      <c r="L6" s="269"/>
      <c r="M6" s="269"/>
      <c r="N6" s="268"/>
      <c r="O6" s="268"/>
      <c r="P6" s="73"/>
      <c r="Q6" s="73"/>
      <c r="R6" s="73"/>
    </row>
    <row r="7" spans="1:18" ht="15">
      <c r="A7" s="73">
        <v>38323</v>
      </c>
      <c r="B7" s="73">
        <v>627049</v>
      </c>
      <c r="C7" s="73">
        <v>8180601002</v>
      </c>
      <c r="D7" s="73">
        <v>26160</v>
      </c>
      <c r="E7" s="270">
        <v>39082</v>
      </c>
      <c r="F7" s="270"/>
      <c r="G7" s="77">
        <v>1435</v>
      </c>
      <c r="H7" s="270">
        <v>39082</v>
      </c>
      <c r="I7" s="270"/>
      <c r="J7" s="270"/>
      <c r="K7" s="74">
        <v>2007</v>
      </c>
      <c r="L7" s="268" t="s">
        <v>502</v>
      </c>
      <c r="M7" s="268"/>
      <c r="N7" s="268">
        <v>10386</v>
      </c>
      <c r="O7" s="268"/>
      <c r="P7" s="73" t="s">
        <v>499</v>
      </c>
      <c r="Q7" s="73" t="s">
        <v>500</v>
      </c>
      <c r="R7" s="75">
        <v>39082</v>
      </c>
    </row>
    <row r="8" spans="1:18" ht="15.75" thickBot="1">
      <c r="A8" s="73"/>
      <c r="B8" s="73"/>
      <c r="C8" s="73"/>
      <c r="D8" s="73"/>
      <c r="E8" s="268"/>
      <c r="F8" s="268"/>
      <c r="G8" s="78">
        <v>1435</v>
      </c>
      <c r="H8" s="269" t="s">
        <v>503</v>
      </c>
      <c r="I8" s="269"/>
      <c r="J8" s="269"/>
      <c r="K8" s="269"/>
      <c r="L8" s="269"/>
      <c r="M8" s="269"/>
      <c r="N8" s="268"/>
      <c r="O8" s="268"/>
      <c r="P8" s="73"/>
      <c r="Q8" s="73"/>
      <c r="R8" s="73"/>
    </row>
    <row r="9" spans="1:18" ht="15.75" thickBot="1">
      <c r="A9" s="73"/>
      <c r="B9" s="73"/>
      <c r="C9" s="73"/>
      <c r="D9" s="269" t="s">
        <v>504</v>
      </c>
      <c r="E9" s="269"/>
      <c r="F9" s="271"/>
      <c r="G9" s="79">
        <v>1725.2</v>
      </c>
      <c r="H9" s="272" t="s">
        <v>505</v>
      </c>
      <c r="I9" s="273"/>
      <c r="J9" s="273"/>
      <c r="K9" s="273"/>
      <c r="L9" s="273"/>
      <c r="M9" s="273"/>
      <c r="N9" s="268"/>
      <c r="O9" s="268"/>
      <c r="P9" s="73"/>
      <c r="Q9" s="73"/>
      <c r="R9" s="73"/>
    </row>
    <row r="10" spans="1:18" ht="15">
      <c r="A10" s="73">
        <v>38012</v>
      </c>
      <c r="B10" s="73">
        <v>614018</v>
      </c>
      <c r="C10" s="73">
        <v>8180505002</v>
      </c>
      <c r="D10" s="73">
        <v>31170</v>
      </c>
      <c r="E10" s="270">
        <v>39059</v>
      </c>
      <c r="F10" s="270"/>
      <c r="G10" s="77">
        <v>1742.6</v>
      </c>
      <c r="H10" s="270">
        <v>39059</v>
      </c>
      <c r="I10" s="270"/>
      <c r="J10" s="270"/>
      <c r="K10" s="74">
        <v>2007</v>
      </c>
      <c r="L10" s="268" t="s">
        <v>506</v>
      </c>
      <c r="M10" s="268"/>
      <c r="N10" s="268">
        <v>10386</v>
      </c>
      <c r="O10" s="268"/>
      <c r="P10" s="73" t="s">
        <v>499</v>
      </c>
      <c r="Q10" s="73" t="s">
        <v>507</v>
      </c>
      <c r="R10" s="75">
        <v>39059</v>
      </c>
    </row>
    <row r="11" spans="1:18" ht="15">
      <c r="A11" s="73">
        <v>36288</v>
      </c>
      <c r="B11" s="73">
        <v>627049</v>
      </c>
      <c r="C11" s="73">
        <v>8180505002</v>
      </c>
      <c r="D11" s="73">
        <v>31170</v>
      </c>
      <c r="E11" s="270">
        <v>38960</v>
      </c>
      <c r="F11" s="270"/>
      <c r="G11" s="74">
        <v>648.46</v>
      </c>
      <c r="H11" s="270">
        <v>38960</v>
      </c>
      <c r="I11" s="270"/>
      <c r="J11" s="270"/>
      <c r="K11" s="74">
        <v>2007</v>
      </c>
      <c r="L11" s="268" t="s">
        <v>508</v>
      </c>
      <c r="M11" s="268"/>
      <c r="N11" s="268">
        <v>376846</v>
      </c>
      <c r="O11" s="268"/>
      <c r="P11" s="73" t="s">
        <v>499</v>
      </c>
      <c r="Q11" s="73" t="s">
        <v>509</v>
      </c>
      <c r="R11" s="75">
        <v>38960</v>
      </c>
    </row>
    <row r="12" spans="1:18" ht="15.75" thickBot="1">
      <c r="A12" s="73"/>
      <c r="B12" s="73"/>
      <c r="C12" s="73"/>
      <c r="D12" s="73"/>
      <c r="E12" s="268"/>
      <c r="F12" s="268"/>
      <c r="G12" s="77">
        <v>2391.06</v>
      </c>
      <c r="H12" s="268"/>
      <c r="I12" s="268"/>
      <c r="J12" s="268"/>
      <c r="K12" s="73"/>
      <c r="L12" s="268"/>
      <c r="M12" s="268"/>
      <c r="N12" s="268"/>
      <c r="O12" s="268"/>
      <c r="P12" s="73"/>
      <c r="Q12" s="73"/>
      <c r="R12" s="73"/>
    </row>
    <row r="13" spans="1:18" ht="15.75" thickBot="1">
      <c r="A13" s="73"/>
      <c r="B13" s="73"/>
      <c r="C13" s="73"/>
      <c r="D13" s="73"/>
      <c r="E13" s="268"/>
      <c r="F13" s="268"/>
      <c r="G13" s="80">
        <v>2234.62</v>
      </c>
      <c r="H13" s="269" t="s">
        <v>501</v>
      </c>
      <c r="I13" s="269"/>
      <c r="J13" s="269"/>
      <c r="K13" s="269"/>
      <c r="L13" s="269"/>
      <c r="M13" s="269"/>
      <c r="N13" s="268"/>
      <c r="O13" s="268"/>
      <c r="P13" s="73"/>
      <c r="Q13" s="73"/>
      <c r="R13" s="73"/>
    </row>
    <row r="14" spans="1:18" ht="15">
      <c r="A14" s="73">
        <v>37550</v>
      </c>
      <c r="B14" s="73">
        <v>627019</v>
      </c>
      <c r="C14" s="73">
        <v>8180505002</v>
      </c>
      <c r="D14" s="73">
        <v>31170</v>
      </c>
      <c r="E14" s="270">
        <v>39034</v>
      </c>
      <c r="F14" s="270"/>
      <c r="G14" s="74">
        <v>65</v>
      </c>
      <c r="H14" s="270">
        <v>39034</v>
      </c>
      <c r="I14" s="270"/>
      <c r="J14" s="270"/>
      <c r="K14" s="74">
        <v>2007</v>
      </c>
      <c r="L14" s="268" t="s">
        <v>510</v>
      </c>
      <c r="M14" s="268"/>
      <c r="N14" s="268">
        <v>10386</v>
      </c>
      <c r="O14" s="268"/>
      <c r="P14" s="73" t="s">
        <v>499</v>
      </c>
      <c r="Q14" s="73" t="s">
        <v>511</v>
      </c>
      <c r="R14" s="75">
        <v>39027</v>
      </c>
    </row>
    <row r="15" spans="1:18" ht="15">
      <c r="A15" s="73">
        <v>36288</v>
      </c>
      <c r="B15" s="73">
        <v>627049</v>
      </c>
      <c r="C15" s="73">
        <v>8180505002</v>
      </c>
      <c r="D15" s="73">
        <v>31170</v>
      </c>
      <c r="E15" s="270">
        <v>38960</v>
      </c>
      <c r="F15" s="270"/>
      <c r="G15" s="74">
        <v>150</v>
      </c>
      <c r="H15" s="270">
        <v>38960</v>
      </c>
      <c r="I15" s="270"/>
      <c r="J15" s="270"/>
      <c r="K15" s="74">
        <v>2007</v>
      </c>
      <c r="L15" s="268" t="s">
        <v>512</v>
      </c>
      <c r="M15" s="268"/>
      <c r="N15" s="268">
        <v>376846</v>
      </c>
      <c r="O15" s="268"/>
      <c r="P15" s="73" t="s">
        <v>499</v>
      </c>
      <c r="Q15" s="73" t="s">
        <v>509</v>
      </c>
      <c r="R15" s="75">
        <v>38960</v>
      </c>
    </row>
    <row r="16" spans="1:18" ht="15">
      <c r="A16" s="73">
        <v>36288</v>
      </c>
      <c r="B16" s="73">
        <v>627049</v>
      </c>
      <c r="C16" s="73">
        <v>8180505002</v>
      </c>
      <c r="D16" s="73">
        <v>31170</v>
      </c>
      <c r="E16" s="270">
        <v>38960</v>
      </c>
      <c r="F16" s="270"/>
      <c r="G16" s="74">
        <v>390</v>
      </c>
      <c r="H16" s="270">
        <v>38960</v>
      </c>
      <c r="I16" s="270"/>
      <c r="J16" s="270"/>
      <c r="K16" s="74">
        <v>2007</v>
      </c>
      <c r="L16" s="268" t="s">
        <v>513</v>
      </c>
      <c r="M16" s="268"/>
      <c r="N16" s="268">
        <v>376846</v>
      </c>
      <c r="O16" s="268"/>
      <c r="P16" s="73" t="s">
        <v>499</v>
      </c>
      <c r="Q16" s="73" t="s">
        <v>509</v>
      </c>
      <c r="R16" s="75">
        <v>38960</v>
      </c>
    </row>
    <row r="17" spans="1:18" ht="15">
      <c r="A17" s="73">
        <v>38091</v>
      </c>
      <c r="B17" s="73">
        <v>627049</v>
      </c>
      <c r="C17" s="73">
        <v>8180505002</v>
      </c>
      <c r="D17" s="73">
        <v>31170</v>
      </c>
      <c r="E17" s="270">
        <v>39064</v>
      </c>
      <c r="F17" s="270"/>
      <c r="G17" s="74">
        <v>36</v>
      </c>
      <c r="H17" s="270">
        <v>39064</v>
      </c>
      <c r="I17" s="270"/>
      <c r="J17" s="270"/>
      <c r="K17" s="74">
        <v>2007</v>
      </c>
      <c r="L17" s="268" t="s">
        <v>514</v>
      </c>
      <c r="M17" s="268"/>
      <c r="N17" s="268">
        <v>10386</v>
      </c>
      <c r="O17" s="268"/>
      <c r="P17" s="73" t="s">
        <v>499</v>
      </c>
      <c r="Q17" s="73" t="s">
        <v>515</v>
      </c>
      <c r="R17" s="75">
        <v>39064</v>
      </c>
    </row>
    <row r="18" spans="1:18" ht="15">
      <c r="A18" s="73">
        <v>38012</v>
      </c>
      <c r="B18" s="73">
        <v>627049</v>
      </c>
      <c r="C18" s="73">
        <v>8180505002</v>
      </c>
      <c r="D18" s="73">
        <v>31170</v>
      </c>
      <c r="E18" s="270">
        <v>39059</v>
      </c>
      <c r="F18" s="270"/>
      <c r="G18" s="74">
        <v>481</v>
      </c>
      <c r="H18" s="270">
        <v>39059</v>
      </c>
      <c r="I18" s="270"/>
      <c r="J18" s="270"/>
      <c r="K18" s="74">
        <v>2007</v>
      </c>
      <c r="L18" s="268" t="s">
        <v>516</v>
      </c>
      <c r="M18" s="268"/>
      <c r="N18" s="268">
        <v>10386</v>
      </c>
      <c r="O18" s="268"/>
      <c r="P18" s="73" t="s">
        <v>499</v>
      </c>
      <c r="Q18" s="73" t="s">
        <v>507</v>
      </c>
      <c r="R18" s="75">
        <v>39059</v>
      </c>
    </row>
    <row r="19" spans="1:18" ht="15">
      <c r="A19" s="73">
        <v>36288</v>
      </c>
      <c r="B19" s="73">
        <v>627049</v>
      </c>
      <c r="C19" s="73">
        <v>8180505002</v>
      </c>
      <c r="D19" s="73">
        <v>31170</v>
      </c>
      <c r="E19" s="270">
        <v>38960</v>
      </c>
      <c r="F19" s="270"/>
      <c r="G19" s="74">
        <v>60</v>
      </c>
      <c r="H19" s="270">
        <v>38960</v>
      </c>
      <c r="I19" s="270"/>
      <c r="J19" s="270"/>
      <c r="K19" s="74">
        <v>2007</v>
      </c>
      <c r="L19" s="268" t="s">
        <v>517</v>
      </c>
      <c r="M19" s="268"/>
      <c r="N19" s="268">
        <v>376846</v>
      </c>
      <c r="O19" s="268"/>
      <c r="P19" s="73" t="s">
        <v>499</v>
      </c>
      <c r="Q19" s="73" t="s">
        <v>509</v>
      </c>
      <c r="R19" s="75">
        <v>38960</v>
      </c>
    </row>
    <row r="20" spans="1:18" ht="15">
      <c r="A20" s="73">
        <v>36288</v>
      </c>
      <c r="B20" s="73">
        <v>627049</v>
      </c>
      <c r="C20" s="73">
        <v>8180505002</v>
      </c>
      <c r="D20" s="73">
        <v>31170</v>
      </c>
      <c r="E20" s="270">
        <v>38960</v>
      </c>
      <c r="F20" s="270"/>
      <c r="G20" s="77">
        <v>2706</v>
      </c>
      <c r="H20" s="270">
        <v>38960</v>
      </c>
      <c r="I20" s="270"/>
      <c r="J20" s="270"/>
      <c r="K20" s="74">
        <v>2007</v>
      </c>
      <c r="L20" s="268" t="s">
        <v>518</v>
      </c>
      <c r="M20" s="268"/>
      <c r="N20" s="268">
        <v>376846</v>
      </c>
      <c r="O20" s="268"/>
      <c r="P20" s="73" t="s">
        <v>499</v>
      </c>
      <c r="Q20" s="73" t="s">
        <v>509</v>
      </c>
      <c r="R20" s="75">
        <v>38960</v>
      </c>
    </row>
    <row r="21" spans="1:18" ht="15.75" thickBot="1">
      <c r="A21" s="73"/>
      <c r="B21" s="73"/>
      <c r="C21" s="73"/>
      <c r="D21" s="73"/>
      <c r="E21" s="268"/>
      <c r="F21" s="268"/>
      <c r="G21" s="78">
        <v>3888</v>
      </c>
      <c r="H21" s="269" t="s">
        <v>519</v>
      </c>
      <c r="I21" s="269"/>
      <c r="J21" s="269"/>
      <c r="K21" s="269"/>
      <c r="L21" s="269"/>
      <c r="M21" s="269"/>
      <c r="N21" s="268"/>
      <c r="O21" s="268"/>
      <c r="P21" s="73"/>
      <c r="Q21" s="73"/>
      <c r="R21" s="73"/>
    </row>
    <row r="22" spans="1:18" ht="15.75" thickBot="1">
      <c r="A22" s="73"/>
      <c r="B22" s="73"/>
      <c r="C22" s="73"/>
      <c r="D22" s="269" t="s">
        <v>520</v>
      </c>
      <c r="E22" s="269"/>
      <c r="F22" s="271"/>
      <c r="G22" s="79">
        <v>6122.62</v>
      </c>
      <c r="H22" s="272" t="s">
        <v>521</v>
      </c>
      <c r="I22" s="273"/>
      <c r="J22" s="273"/>
      <c r="K22" s="273"/>
      <c r="L22" s="273"/>
      <c r="M22" s="273"/>
      <c r="N22" s="268"/>
      <c r="O22" s="268"/>
      <c r="P22" s="73"/>
      <c r="Q22" s="73"/>
      <c r="R22" s="73"/>
    </row>
    <row r="23" spans="1:18" ht="15">
      <c r="A23" s="73">
        <v>39052</v>
      </c>
      <c r="B23" s="73">
        <v>614018</v>
      </c>
      <c r="C23" s="73">
        <v>8180505002</v>
      </c>
      <c r="D23" s="73">
        <v>31272</v>
      </c>
      <c r="E23" s="270">
        <v>39143</v>
      </c>
      <c r="F23" s="270"/>
      <c r="G23" s="77">
        <v>3129.48</v>
      </c>
      <c r="H23" s="270">
        <v>39143</v>
      </c>
      <c r="I23" s="270"/>
      <c r="J23" s="270"/>
      <c r="K23" s="74">
        <v>2007</v>
      </c>
      <c r="L23" s="268" t="s">
        <v>522</v>
      </c>
      <c r="M23" s="268"/>
      <c r="N23" s="268">
        <v>10386</v>
      </c>
      <c r="O23" s="268"/>
      <c r="P23" s="73" t="s">
        <v>499</v>
      </c>
      <c r="Q23" s="73" t="s">
        <v>523</v>
      </c>
      <c r="R23" s="75">
        <v>39143</v>
      </c>
    </row>
    <row r="24" spans="1:18" ht="15.75" thickBot="1">
      <c r="A24" s="73"/>
      <c r="B24" s="73"/>
      <c r="C24" s="73"/>
      <c r="D24" s="73"/>
      <c r="E24" s="268"/>
      <c r="F24" s="268"/>
      <c r="G24" s="77">
        <v>3129.48</v>
      </c>
      <c r="H24" s="268"/>
      <c r="I24" s="268"/>
      <c r="J24" s="268"/>
      <c r="K24" s="73"/>
      <c r="L24" s="268"/>
      <c r="M24" s="268"/>
      <c r="N24" s="268"/>
      <c r="O24" s="268"/>
      <c r="P24" s="73"/>
      <c r="Q24" s="73"/>
      <c r="R24" s="73"/>
    </row>
    <row r="25" spans="1:18" ht="15.75" thickBot="1">
      <c r="A25" s="73"/>
      <c r="B25" s="73"/>
      <c r="C25" s="73"/>
      <c r="D25" s="73"/>
      <c r="E25" s="268"/>
      <c r="F25" s="268"/>
      <c r="G25" s="80">
        <v>2924.75</v>
      </c>
      <c r="H25" s="269" t="s">
        <v>501</v>
      </c>
      <c r="I25" s="269"/>
      <c r="J25" s="269"/>
      <c r="K25" s="269"/>
      <c r="L25" s="269"/>
      <c r="M25" s="269"/>
      <c r="N25" s="268"/>
      <c r="O25" s="268"/>
      <c r="P25" s="73"/>
      <c r="Q25" s="73"/>
      <c r="R25" s="73"/>
    </row>
    <row r="26" spans="1:18" ht="15">
      <c r="A26" s="73">
        <v>39921</v>
      </c>
      <c r="B26" s="73">
        <v>627019</v>
      </c>
      <c r="C26" s="73">
        <v>8180505002</v>
      </c>
      <c r="D26" s="73">
        <v>31272</v>
      </c>
      <c r="E26" s="270">
        <v>39217</v>
      </c>
      <c r="F26" s="270"/>
      <c r="G26" s="74">
        <v>130</v>
      </c>
      <c r="H26" s="270">
        <v>39217</v>
      </c>
      <c r="I26" s="270"/>
      <c r="J26" s="270"/>
      <c r="K26" s="74">
        <v>2007</v>
      </c>
      <c r="L26" s="268" t="s">
        <v>524</v>
      </c>
      <c r="M26" s="268"/>
      <c r="N26" s="268">
        <v>10386</v>
      </c>
      <c r="O26" s="268"/>
      <c r="P26" s="73" t="s">
        <v>499</v>
      </c>
      <c r="Q26" s="73" t="s">
        <v>525</v>
      </c>
      <c r="R26" s="75">
        <v>39216</v>
      </c>
    </row>
    <row r="27" spans="1:18" ht="15">
      <c r="A27" s="73">
        <v>39052</v>
      </c>
      <c r="B27" s="73">
        <v>627049</v>
      </c>
      <c r="C27" s="73">
        <v>8180505002</v>
      </c>
      <c r="D27" s="73">
        <v>31272</v>
      </c>
      <c r="E27" s="270">
        <v>39143</v>
      </c>
      <c r="F27" s="270"/>
      <c r="G27" s="74">
        <v>120</v>
      </c>
      <c r="H27" s="270">
        <v>39143</v>
      </c>
      <c r="I27" s="270"/>
      <c r="J27" s="270"/>
      <c r="K27" s="74">
        <v>2007</v>
      </c>
      <c r="L27" s="268" t="s">
        <v>526</v>
      </c>
      <c r="M27" s="268"/>
      <c r="N27" s="268">
        <v>10386</v>
      </c>
      <c r="O27" s="268"/>
      <c r="P27" s="73" t="s">
        <v>499</v>
      </c>
      <c r="Q27" s="73" t="s">
        <v>523</v>
      </c>
      <c r="R27" s="75">
        <v>39143</v>
      </c>
    </row>
    <row r="28" spans="1:18" ht="15">
      <c r="A28" s="73">
        <v>39052</v>
      </c>
      <c r="B28" s="73">
        <v>627049</v>
      </c>
      <c r="C28" s="73">
        <v>8180505002</v>
      </c>
      <c r="D28" s="73">
        <v>31272</v>
      </c>
      <c r="E28" s="270">
        <v>39143</v>
      </c>
      <c r="F28" s="270"/>
      <c r="G28" s="77">
        <v>1576</v>
      </c>
      <c r="H28" s="270">
        <v>39143</v>
      </c>
      <c r="I28" s="270"/>
      <c r="J28" s="270"/>
      <c r="K28" s="74">
        <v>2007</v>
      </c>
      <c r="L28" s="268" t="s">
        <v>527</v>
      </c>
      <c r="M28" s="268"/>
      <c r="N28" s="268">
        <v>10386</v>
      </c>
      <c r="O28" s="268"/>
      <c r="P28" s="73" t="s">
        <v>499</v>
      </c>
      <c r="Q28" s="73" t="s">
        <v>523</v>
      </c>
      <c r="R28" s="75">
        <v>39143</v>
      </c>
    </row>
    <row r="29" spans="1:18" ht="15">
      <c r="A29" s="73">
        <v>40118</v>
      </c>
      <c r="B29" s="73">
        <v>627049</v>
      </c>
      <c r="C29" s="73">
        <v>8180505002</v>
      </c>
      <c r="D29" s="73">
        <v>31272</v>
      </c>
      <c r="E29" s="270">
        <v>39238</v>
      </c>
      <c r="F29" s="270"/>
      <c r="G29" s="74">
        <v>50</v>
      </c>
      <c r="H29" s="270">
        <v>39238</v>
      </c>
      <c r="I29" s="270"/>
      <c r="J29" s="270"/>
      <c r="K29" s="74">
        <v>2007</v>
      </c>
      <c r="L29" s="268" t="s">
        <v>528</v>
      </c>
      <c r="M29" s="268"/>
      <c r="N29" s="268">
        <v>10386</v>
      </c>
      <c r="O29" s="268"/>
      <c r="P29" s="73" t="s">
        <v>499</v>
      </c>
      <c r="Q29" s="73" t="s">
        <v>529</v>
      </c>
      <c r="R29" s="75">
        <v>39238</v>
      </c>
    </row>
    <row r="30" spans="1:18" ht="15">
      <c r="A30" s="73">
        <v>40118</v>
      </c>
      <c r="B30" s="73">
        <v>627049</v>
      </c>
      <c r="C30" s="73">
        <v>8180505002</v>
      </c>
      <c r="D30" s="73">
        <v>31272</v>
      </c>
      <c r="E30" s="270">
        <v>39238</v>
      </c>
      <c r="F30" s="270"/>
      <c r="G30" s="74">
        <v>30</v>
      </c>
      <c r="H30" s="270">
        <v>39238</v>
      </c>
      <c r="I30" s="270"/>
      <c r="J30" s="270"/>
      <c r="K30" s="74">
        <v>2007</v>
      </c>
      <c r="L30" s="268" t="s">
        <v>530</v>
      </c>
      <c r="M30" s="268"/>
      <c r="N30" s="268">
        <v>10386</v>
      </c>
      <c r="O30" s="268"/>
      <c r="P30" s="73" t="s">
        <v>499</v>
      </c>
      <c r="Q30" s="73" t="s">
        <v>529</v>
      </c>
      <c r="R30" s="75">
        <v>39238</v>
      </c>
    </row>
    <row r="31" spans="1:18" ht="15">
      <c r="A31" s="73">
        <v>39052</v>
      </c>
      <c r="B31" s="73">
        <v>627049</v>
      </c>
      <c r="C31" s="73">
        <v>8180505002</v>
      </c>
      <c r="D31" s="73">
        <v>31272</v>
      </c>
      <c r="E31" s="270">
        <v>39143</v>
      </c>
      <c r="F31" s="270"/>
      <c r="G31" s="74">
        <v>365</v>
      </c>
      <c r="H31" s="270">
        <v>39143</v>
      </c>
      <c r="I31" s="270"/>
      <c r="J31" s="270"/>
      <c r="K31" s="74">
        <v>2007</v>
      </c>
      <c r="L31" s="268" t="s">
        <v>531</v>
      </c>
      <c r="M31" s="268"/>
      <c r="N31" s="268">
        <v>10386</v>
      </c>
      <c r="O31" s="268"/>
      <c r="P31" s="73" t="s">
        <v>499</v>
      </c>
      <c r="Q31" s="73" t="s">
        <v>523</v>
      </c>
      <c r="R31" s="75">
        <v>39143</v>
      </c>
    </row>
    <row r="32" spans="1:18" ht="15">
      <c r="A32" s="73">
        <v>39052</v>
      </c>
      <c r="B32" s="73">
        <v>627049</v>
      </c>
      <c r="C32" s="73">
        <v>8180505002</v>
      </c>
      <c r="D32" s="73">
        <v>31272</v>
      </c>
      <c r="E32" s="270">
        <v>39143</v>
      </c>
      <c r="F32" s="270"/>
      <c r="G32" s="74">
        <v>485</v>
      </c>
      <c r="H32" s="270">
        <v>39143</v>
      </c>
      <c r="I32" s="270"/>
      <c r="J32" s="270"/>
      <c r="K32" s="74">
        <v>2007</v>
      </c>
      <c r="L32" s="268" t="s">
        <v>532</v>
      </c>
      <c r="M32" s="268"/>
      <c r="N32" s="268">
        <v>10386</v>
      </c>
      <c r="O32" s="268"/>
      <c r="P32" s="73" t="s">
        <v>499</v>
      </c>
      <c r="Q32" s="73" t="s">
        <v>523</v>
      </c>
      <c r="R32" s="75">
        <v>39143</v>
      </c>
    </row>
    <row r="33" spans="1:18" ht="15">
      <c r="A33" s="73">
        <v>39052</v>
      </c>
      <c r="B33" s="73">
        <v>627049</v>
      </c>
      <c r="C33" s="73">
        <v>8180505002</v>
      </c>
      <c r="D33" s="73">
        <v>31272</v>
      </c>
      <c r="E33" s="270">
        <v>39143</v>
      </c>
      <c r="F33" s="270"/>
      <c r="G33" s="74">
        <v>438</v>
      </c>
      <c r="H33" s="270">
        <v>39143</v>
      </c>
      <c r="I33" s="270"/>
      <c r="J33" s="270"/>
      <c r="K33" s="74">
        <v>2007</v>
      </c>
      <c r="L33" s="268" t="s">
        <v>533</v>
      </c>
      <c r="M33" s="268"/>
      <c r="N33" s="268">
        <v>10386</v>
      </c>
      <c r="O33" s="268"/>
      <c r="P33" s="73" t="s">
        <v>499</v>
      </c>
      <c r="Q33" s="73" t="s">
        <v>523</v>
      </c>
      <c r="R33" s="75">
        <v>39143</v>
      </c>
    </row>
    <row r="34" spans="1:18" ht="15">
      <c r="A34" s="73">
        <v>40118</v>
      </c>
      <c r="B34" s="73">
        <v>627049</v>
      </c>
      <c r="C34" s="73">
        <v>8180505002</v>
      </c>
      <c r="D34" s="73">
        <v>31272</v>
      </c>
      <c r="E34" s="270">
        <v>39238</v>
      </c>
      <c r="F34" s="270"/>
      <c r="G34" s="74">
        <v>145</v>
      </c>
      <c r="H34" s="270">
        <v>39238</v>
      </c>
      <c r="I34" s="270"/>
      <c r="J34" s="270"/>
      <c r="K34" s="74">
        <v>2007</v>
      </c>
      <c r="L34" s="268" t="s">
        <v>534</v>
      </c>
      <c r="M34" s="268"/>
      <c r="N34" s="268">
        <v>10386</v>
      </c>
      <c r="O34" s="268"/>
      <c r="P34" s="73" t="s">
        <v>499</v>
      </c>
      <c r="Q34" s="73" t="s">
        <v>529</v>
      </c>
      <c r="R34" s="75">
        <v>39238</v>
      </c>
    </row>
    <row r="35" spans="1:18" ht="15">
      <c r="A35" s="73">
        <v>40544</v>
      </c>
      <c r="B35" s="73">
        <v>627049</v>
      </c>
      <c r="C35" s="73">
        <v>8180505002</v>
      </c>
      <c r="D35" s="73">
        <v>31272</v>
      </c>
      <c r="E35" s="270">
        <v>39260</v>
      </c>
      <c r="F35" s="270"/>
      <c r="G35" s="74">
        <v>60</v>
      </c>
      <c r="H35" s="270">
        <v>39260</v>
      </c>
      <c r="I35" s="270"/>
      <c r="J35" s="270"/>
      <c r="K35" s="74">
        <v>2007</v>
      </c>
      <c r="L35" s="268" t="s">
        <v>535</v>
      </c>
      <c r="M35" s="268"/>
      <c r="N35" s="268">
        <v>10386</v>
      </c>
      <c r="O35" s="268"/>
      <c r="P35" s="73" t="s">
        <v>499</v>
      </c>
      <c r="Q35" s="73" t="s">
        <v>536</v>
      </c>
      <c r="R35" s="75">
        <v>39260</v>
      </c>
    </row>
    <row r="36" spans="1:18" ht="15.75" thickBot="1">
      <c r="A36" s="73"/>
      <c r="B36" s="73"/>
      <c r="C36" s="73"/>
      <c r="D36" s="73"/>
      <c r="E36" s="268"/>
      <c r="F36" s="268"/>
      <c r="G36" s="78">
        <v>3399</v>
      </c>
      <c r="H36" s="269" t="s">
        <v>537</v>
      </c>
      <c r="I36" s="269"/>
      <c r="J36" s="269"/>
      <c r="K36" s="269"/>
      <c r="L36" s="269"/>
      <c r="M36" s="269"/>
      <c r="N36" s="268"/>
      <c r="O36" s="268"/>
      <c r="P36" s="73"/>
      <c r="Q36" s="73"/>
      <c r="R36" s="73"/>
    </row>
    <row r="37" spans="1:18" ht="15.75" thickBot="1">
      <c r="A37" s="73"/>
      <c r="B37" s="73"/>
      <c r="C37" s="73"/>
      <c r="D37" s="269" t="s">
        <v>538</v>
      </c>
      <c r="E37" s="269"/>
      <c r="F37" s="271"/>
      <c r="G37" s="79">
        <v>6323.75</v>
      </c>
      <c r="H37" s="272" t="s">
        <v>539</v>
      </c>
      <c r="I37" s="273"/>
      <c r="J37" s="273"/>
      <c r="K37" s="273"/>
      <c r="L37" s="273"/>
      <c r="M37" s="273"/>
      <c r="N37" s="268"/>
      <c r="O37" s="268"/>
      <c r="P37" s="73"/>
      <c r="Q37" s="73"/>
      <c r="R37" s="73"/>
    </row>
    <row r="38" spans="1:18" ht="15">
      <c r="A38" s="73">
        <v>40462</v>
      </c>
      <c r="B38" s="73">
        <v>651010</v>
      </c>
      <c r="C38" s="73">
        <v>8180508001</v>
      </c>
      <c r="D38" s="73">
        <v>34462</v>
      </c>
      <c r="E38" s="270">
        <v>39258</v>
      </c>
      <c r="F38" s="270"/>
      <c r="G38" s="74">
        <v>500</v>
      </c>
      <c r="H38" s="270">
        <v>39258</v>
      </c>
      <c r="I38" s="270"/>
      <c r="J38" s="270"/>
      <c r="K38" s="74">
        <v>2007</v>
      </c>
      <c r="L38" s="268" t="s">
        <v>540</v>
      </c>
      <c r="M38" s="268"/>
      <c r="N38" s="268">
        <v>10386</v>
      </c>
      <c r="O38" s="268"/>
      <c r="P38" s="73" t="s">
        <v>499</v>
      </c>
      <c r="Q38" s="73" t="s">
        <v>541</v>
      </c>
      <c r="R38" s="75">
        <v>39258</v>
      </c>
    </row>
    <row r="39" spans="1:18" ht="15.75" thickBot="1">
      <c r="A39" s="73"/>
      <c r="B39" s="73"/>
      <c r="C39" s="73"/>
      <c r="D39" s="269" t="s">
        <v>542</v>
      </c>
      <c r="E39" s="269"/>
      <c r="F39" s="269"/>
      <c r="G39" s="81">
        <v>500</v>
      </c>
      <c r="H39" s="273" t="s">
        <v>543</v>
      </c>
      <c r="I39" s="273"/>
      <c r="J39" s="273"/>
      <c r="K39" s="273"/>
      <c r="L39" s="273"/>
      <c r="M39" s="273"/>
      <c r="N39" s="274"/>
      <c r="O39" s="274"/>
      <c r="P39" s="73"/>
      <c r="Q39" s="73"/>
      <c r="R39" s="73"/>
    </row>
    <row r="40" spans="1:18" ht="15.75" thickBot="1">
      <c r="A40" s="73"/>
      <c r="B40" s="73"/>
      <c r="C40" s="73"/>
      <c r="D40" s="269" t="s">
        <v>544</v>
      </c>
      <c r="E40" s="269"/>
      <c r="F40" s="271"/>
      <c r="G40" s="82">
        <v>14671.57</v>
      </c>
      <c r="H40" s="275"/>
      <c r="I40" s="268"/>
      <c r="J40" s="268"/>
      <c r="K40" s="73"/>
      <c r="L40" s="268"/>
      <c r="M40" s="276"/>
      <c r="N40" s="277" t="s">
        <v>545</v>
      </c>
      <c r="O40" s="278"/>
      <c r="P40" s="278"/>
      <c r="Q40" s="278"/>
      <c r="R40" s="279"/>
    </row>
    <row r="41" spans="1:18" ht="15">
      <c r="A41" s="73"/>
      <c r="B41" s="73"/>
      <c r="C41" s="73"/>
      <c r="D41" s="83"/>
      <c r="E41" s="268"/>
      <c r="F41" s="268"/>
      <c r="G41" s="83"/>
      <c r="H41" s="268"/>
      <c r="I41" s="268"/>
      <c r="J41" s="268"/>
      <c r="K41" s="73"/>
      <c r="L41" s="268"/>
      <c r="M41" s="276"/>
      <c r="N41" s="275" t="s">
        <v>546</v>
      </c>
      <c r="O41" s="280"/>
      <c r="P41" s="280"/>
      <c r="Q41" s="280"/>
      <c r="R41" s="281"/>
    </row>
    <row r="42" spans="1:18" ht="15">
      <c r="A42" s="73"/>
      <c r="B42" s="269" t="s">
        <v>547</v>
      </c>
      <c r="C42" s="269"/>
      <c r="D42" s="269"/>
      <c r="E42" s="269"/>
      <c r="F42" s="269"/>
      <c r="G42" s="269"/>
      <c r="H42" s="269"/>
      <c r="I42" s="269"/>
      <c r="J42" s="269"/>
      <c r="K42" s="269"/>
      <c r="L42" s="269"/>
      <c r="M42" s="271"/>
      <c r="N42" s="282" t="s">
        <v>548</v>
      </c>
      <c r="O42" s="283"/>
      <c r="P42" s="283"/>
      <c r="Q42" s="283"/>
      <c r="R42" s="83" t="s">
        <v>549</v>
      </c>
    </row>
    <row r="43" spans="1:18" ht="15">
      <c r="A43" s="73"/>
      <c r="B43" s="73"/>
      <c r="C43" s="73"/>
      <c r="D43" s="73"/>
      <c r="E43" s="268" t="s">
        <v>550</v>
      </c>
      <c r="F43" s="268"/>
      <c r="G43" s="77">
        <v>5449.57</v>
      </c>
      <c r="H43" s="268" t="s">
        <v>551</v>
      </c>
      <c r="I43" s="268"/>
      <c r="J43" s="268"/>
      <c r="K43" s="73"/>
      <c r="L43" s="268"/>
      <c r="M43" s="276"/>
      <c r="N43" s="275"/>
      <c r="O43" s="280"/>
      <c r="P43" s="73"/>
      <c r="Q43" s="73"/>
      <c r="R43" s="84" t="s">
        <v>552</v>
      </c>
    </row>
    <row r="44" spans="1:18" ht="15">
      <c r="A44" s="73"/>
      <c r="B44" s="73"/>
      <c r="C44" s="73"/>
      <c r="D44" s="73"/>
      <c r="E44" s="268" t="s">
        <v>553</v>
      </c>
      <c r="F44" s="268"/>
      <c r="G44" s="74">
        <v>500</v>
      </c>
      <c r="H44" s="268" t="s">
        <v>551</v>
      </c>
      <c r="I44" s="268"/>
      <c r="J44" s="268"/>
      <c r="K44" s="73"/>
      <c r="L44" s="268"/>
      <c r="M44" s="276"/>
      <c r="N44" s="284" t="s">
        <v>554</v>
      </c>
      <c r="O44" s="252"/>
      <c r="P44" s="73"/>
      <c r="Q44" s="85">
        <v>500</v>
      </c>
      <c r="R44" s="86" t="s">
        <v>555</v>
      </c>
    </row>
    <row r="45" spans="1:18" ht="15">
      <c r="A45" s="73"/>
      <c r="B45" s="73"/>
      <c r="C45" s="73"/>
      <c r="D45" s="73"/>
      <c r="E45" s="268" t="s">
        <v>556</v>
      </c>
      <c r="F45" s="268"/>
      <c r="G45" s="74">
        <v>50</v>
      </c>
      <c r="H45" s="268" t="s">
        <v>551</v>
      </c>
      <c r="I45" s="268"/>
      <c r="J45" s="268"/>
      <c r="K45" s="73"/>
      <c r="L45" s="268"/>
      <c r="M45" s="276"/>
      <c r="N45" s="275"/>
      <c r="O45" s="280"/>
      <c r="P45" s="73"/>
      <c r="Q45" s="73"/>
      <c r="R45" s="86"/>
    </row>
    <row r="46" spans="1:18" ht="15">
      <c r="A46" s="73"/>
      <c r="B46" s="73"/>
      <c r="C46" s="73"/>
      <c r="D46" s="73"/>
      <c r="E46" s="268" t="s">
        <v>557</v>
      </c>
      <c r="F46" s="268"/>
      <c r="G46" s="87">
        <v>195</v>
      </c>
      <c r="H46" s="268" t="s">
        <v>551</v>
      </c>
      <c r="I46" s="268"/>
      <c r="J46" s="268"/>
      <c r="K46" s="73"/>
      <c r="L46" s="268"/>
      <c r="M46" s="276"/>
      <c r="N46" s="284" t="s">
        <v>558</v>
      </c>
      <c r="O46" s="252"/>
      <c r="P46" s="73"/>
      <c r="Q46" s="88">
        <v>1725.2</v>
      </c>
      <c r="R46" s="86" t="s">
        <v>559</v>
      </c>
    </row>
    <row r="47" spans="1:18" ht="15">
      <c r="A47" s="73"/>
      <c r="B47" s="73"/>
      <c r="C47" s="73"/>
      <c r="D47" s="73"/>
      <c r="E47" s="268"/>
      <c r="F47" s="268"/>
      <c r="G47" s="88">
        <v>6194.57</v>
      </c>
      <c r="H47" s="269" t="s">
        <v>560</v>
      </c>
      <c r="I47" s="269"/>
      <c r="J47" s="269"/>
      <c r="K47" s="269"/>
      <c r="L47" s="269"/>
      <c r="M47" s="271"/>
      <c r="N47" s="284"/>
      <c r="O47" s="252"/>
      <c r="P47" s="73"/>
      <c r="Q47" s="83"/>
      <c r="R47" s="86"/>
    </row>
    <row r="48" spans="1:18" ht="15">
      <c r="A48" s="73"/>
      <c r="B48" s="73"/>
      <c r="C48" s="73"/>
      <c r="D48" s="73"/>
      <c r="E48" s="268" t="s">
        <v>561</v>
      </c>
      <c r="F48" s="268"/>
      <c r="G48" s="88">
        <v>50</v>
      </c>
      <c r="H48" s="269" t="s">
        <v>562</v>
      </c>
      <c r="I48" s="269"/>
      <c r="J48" s="269"/>
      <c r="K48" s="73"/>
      <c r="L48" s="268"/>
      <c r="M48" s="276"/>
      <c r="N48" s="284" t="s">
        <v>563</v>
      </c>
      <c r="O48" s="252"/>
      <c r="P48" s="252"/>
      <c r="Q48" s="78">
        <v>12446.37</v>
      </c>
      <c r="R48" s="86" t="s">
        <v>555</v>
      </c>
    </row>
    <row r="49" spans="1:18" ht="15.75" thickBot="1">
      <c r="A49" s="73"/>
      <c r="B49" s="73"/>
      <c r="C49" s="73"/>
      <c r="D49" s="73"/>
      <c r="E49" s="268" t="s">
        <v>564</v>
      </c>
      <c r="F49" s="268"/>
      <c r="G49" s="88">
        <v>8427</v>
      </c>
      <c r="H49" s="269" t="s">
        <v>564</v>
      </c>
      <c r="I49" s="269"/>
      <c r="J49" s="269"/>
      <c r="K49" s="269"/>
      <c r="L49" s="268"/>
      <c r="M49" s="276"/>
      <c r="N49" s="275"/>
      <c r="O49" s="280"/>
      <c r="P49" s="73"/>
      <c r="Q49" s="73"/>
      <c r="R49" s="89"/>
    </row>
    <row r="50" spans="1:18" ht="15.75" thickBot="1">
      <c r="A50" s="73"/>
      <c r="B50" s="73"/>
      <c r="C50" s="73"/>
      <c r="D50" s="73"/>
      <c r="E50" s="268"/>
      <c r="F50" s="276"/>
      <c r="G50" s="90">
        <v>14671.57</v>
      </c>
      <c r="H50" s="275"/>
      <c r="I50" s="268"/>
      <c r="J50" s="268"/>
      <c r="K50" s="83"/>
      <c r="L50" s="269"/>
      <c r="M50" s="271"/>
      <c r="N50" s="253"/>
      <c r="O50" s="274"/>
      <c r="P50" s="91"/>
      <c r="Q50" s="90">
        <v>14171.57</v>
      </c>
      <c r="R50" s="92"/>
    </row>
    <row r="51" spans="1:18" ht="15">
      <c r="A51" s="73"/>
      <c r="B51" s="73"/>
      <c r="C51" s="73"/>
      <c r="D51" s="73"/>
      <c r="E51" s="268"/>
      <c r="F51" s="268"/>
      <c r="G51" s="73"/>
      <c r="H51" s="268"/>
      <c r="I51" s="268"/>
      <c r="J51" s="268"/>
      <c r="K51" s="73"/>
      <c r="L51" s="268"/>
      <c r="M51" s="268"/>
      <c r="N51" s="278"/>
      <c r="O51" s="278"/>
      <c r="P51" s="73"/>
      <c r="Q51" s="73"/>
      <c r="R51" s="73"/>
    </row>
  </sheetData>
  <sheetProtection/>
  <mergeCells count="187">
    <mergeCell ref="E50:F50"/>
    <mergeCell ref="H50:J50"/>
    <mergeCell ref="L50:M50"/>
    <mergeCell ref="N50:O50"/>
    <mergeCell ref="E49:F49"/>
    <mergeCell ref="H49:K49"/>
    <mergeCell ref="L49:M49"/>
    <mergeCell ref="N49:O49"/>
    <mergeCell ref="E51:F51"/>
    <mergeCell ref="H51:J51"/>
    <mergeCell ref="L51:M51"/>
    <mergeCell ref="N51:O51"/>
    <mergeCell ref="E46:F46"/>
    <mergeCell ref="H46:J46"/>
    <mergeCell ref="L46:M46"/>
    <mergeCell ref="N46:O46"/>
    <mergeCell ref="E45:F45"/>
    <mergeCell ref="H45:J45"/>
    <mergeCell ref="L45:M45"/>
    <mergeCell ref="N45:O45"/>
    <mergeCell ref="E44:F44"/>
    <mergeCell ref="H44:J44"/>
    <mergeCell ref="L44:M44"/>
    <mergeCell ref="N44:O44"/>
    <mergeCell ref="E48:F48"/>
    <mergeCell ref="H48:J48"/>
    <mergeCell ref="L48:M48"/>
    <mergeCell ref="N48:P48"/>
    <mergeCell ref="E47:F47"/>
    <mergeCell ref="H47:K47"/>
    <mergeCell ref="L47:M47"/>
    <mergeCell ref="N47:O47"/>
    <mergeCell ref="B42:M42"/>
    <mergeCell ref="N42:Q42"/>
    <mergeCell ref="E43:F43"/>
    <mergeCell ref="H43:J43"/>
    <mergeCell ref="L43:M43"/>
    <mergeCell ref="N43:O43"/>
    <mergeCell ref="E41:F41"/>
    <mergeCell ref="H41:J41"/>
    <mergeCell ref="L41:M41"/>
    <mergeCell ref="N41:R41"/>
    <mergeCell ref="D39:F39"/>
    <mergeCell ref="H39:M39"/>
    <mergeCell ref="N39:O39"/>
    <mergeCell ref="D40:F40"/>
    <mergeCell ref="H40:J40"/>
    <mergeCell ref="L40:M40"/>
    <mergeCell ref="N40:R40"/>
    <mergeCell ref="E38:F38"/>
    <mergeCell ref="H38:J38"/>
    <mergeCell ref="L38:M38"/>
    <mergeCell ref="N38:O38"/>
    <mergeCell ref="E36:F36"/>
    <mergeCell ref="H36:M36"/>
    <mergeCell ref="N36:O36"/>
    <mergeCell ref="D37:F37"/>
    <mergeCell ref="H37:M37"/>
    <mergeCell ref="N37:O37"/>
    <mergeCell ref="E35:F35"/>
    <mergeCell ref="H35:J35"/>
    <mergeCell ref="L35:M35"/>
    <mergeCell ref="N35:O35"/>
    <mergeCell ref="E34:F34"/>
    <mergeCell ref="H34:J34"/>
    <mergeCell ref="L34:M34"/>
    <mergeCell ref="N34:O34"/>
    <mergeCell ref="E33:F33"/>
    <mergeCell ref="H33:J33"/>
    <mergeCell ref="L33:M33"/>
    <mergeCell ref="N33:O33"/>
    <mergeCell ref="E32:F32"/>
    <mergeCell ref="H32:J32"/>
    <mergeCell ref="L32:M32"/>
    <mergeCell ref="N32:O32"/>
    <mergeCell ref="E31:F31"/>
    <mergeCell ref="H31:J31"/>
    <mergeCell ref="L31:M31"/>
    <mergeCell ref="N31:O31"/>
    <mergeCell ref="E30:F30"/>
    <mergeCell ref="H30:J30"/>
    <mergeCell ref="L30:M30"/>
    <mergeCell ref="N30:O30"/>
    <mergeCell ref="E29:F29"/>
    <mergeCell ref="H29:J29"/>
    <mergeCell ref="L29:M29"/>
    <mergeCell ref="N29:O29"/>
    <mergeCell ref="E28:F28"/>
    <mergeCell ref="H28:J28"/>
    <mergeCell ref="L28:M28"/>
    <mergeCell ref="N28:O28"/>
    <mergeCell ref="E27:F27"/>
    <mergeCell ref="H27:J27"/>
    <mergeCell ref="L27:M27"/>
    <mergeCell ref="N27:O27"/>
    <mergeCell ref="E25:F25"/>
    <mergeCell ref="H25:M25"/>
    <mergeCell ref="N25:O25"/>
    <mergeCell ref="E26:F26"/>
    <mergeCell ref="H26:J26"/>
    <mergeCell ref="L26:M26"/>
    <mergeCell ref="N26:O26"/>
    <mergeCell ref="E24:F24"/>
    <mergeCell ref="H24:J24"/>
    <mergeCell ref="L24:M24"/>
    <mergeCell ref="N24:O24"/>
    <mergeCell ref="E23:F23"/>
    <mergeCell ref="H23:J23"/>
    <mergeCell ref="L23:M23"/>
    <mergeCell ref="N23:O23"/>
    <mergeCell ref="E21:F21"/>
    <mergeCell ref="H21:M21"/>
    <mergeCell ref="N21:O21"/>
    <mergeCell ref="D22:F22"/>
    <mergeCell ref="H22:M22"/>
    <mergeCell ref="N22:O22"/>
    <mergeCell ref="E20:F20"/>
    <mergeCell ref="H20:J20"/>
    <mergeCell ref="L20:M20"/>
    <mergeCell ref="N20:O20"/>
    <mergeCell ref="E19:F19"/>
    <mergeCell ref="H19:J19"/>
    <mergeCell ref="L19:M19"/>
    <mergeCell ref="N19:O19"/>
    <mergeCell ref="E18:F18"/>
    <mergeCell ref="H18:J18"/>
    <mergeCell ref="L18:M18"/>
    <mergeCell ref="N18:O18"/>
    <mergeCell ref="E17:F17"/>
    <mergeCell ref="H17:J17"/>
    <mergeCell ref="L17:M17"/>
    <mergeCell ref="N17:O17"/>
    <mergeCell ref="E16:F16"/>
    <mergeCell ref="H16:J16"/>
    <mergeCell ref="L16:M16"/>
    <mergeCell ref="N16:O16"/>
    <mergeCell ref="E15:F15"/>
    <mergeCell ref="H15:J15"/>
    <mergeCell ref="L15:M15"/>
    <mergeCell ref="N15:O15"/>
    <mergeCell ref="E13:F13"/>
    <mergeCell ref="H13:M13"/>
    <mergeCell ref="N13:O13"/>
    <mergeCell ref="E14:F14"/>
    <mergeCell ref="H14:J14"/>
    <mergeCell ref="L14:M14"/>
    <mergeCell ref="N14:O14"/>
    <mergeCell ref="E12:F12"/>
    <mergeCell ref="H12:J12"/>
    <mergeCell ref="L12:M12"/>
    <mergeCell ref="N12:O12"/>
    <mergeCell ref="E11:F11"/>
    <mergeCell ref="H11:J11"/>
    <mergeCell ref="L11:M11"/>
    <mergeCell ref="N11:O11"/>
    <mergeCell ref="E10:F10"/>
    <mergeCell ref="H10:J10"/>
    <mergeCell ref="L10:M10"/>
    <mergeCell ref="N10:O10"/>
    <mergeCell ref="E8:F8"/>
    <mergeCell ref="H8:M8"/>
    <mergeCell ref="N8:O8"/>
    <mergeCell ref="D9:F9"/>
    <mergeCell ref="H9:M9"/>
    <mergeCell ref="N9:O9"/>
    <mergeCell ref="E6:F6"/>
    <mergeCell ref="H6:M6"/>
    <mergeCell ref="N6:O6"/>
    <mergeCell ref="E7:F7"/>
    <mergeCell ref="H7:J7"/>
    <mergeCell ref="L7:M7"/>
    <mergeCell ref="N7:O7"/>
    <mergeCell ref="E5:F5"/>
    <mergeCell ref="H5:J5"/>
    <mergeCell ref="L5:M5"/>
    <mergeCell ref="N5:O5"/>
    <mergeCell ref="E4:F4"/>
    <mergeCell ref="H4:J4"/>
    <mergeCell ref="L4:M4"/>
    <mergeCell ref="N4:O4"/>
    <mergeCell ref="A1:L1"/>
    <mergeCell ref="A2:L2"/>
    <mergeCell ref="M1:R2"/>
    <mergeCell ref="F3:H3"/>
    <mergeCell ref="I3:J3"/>
    <mergeCell ref="L3:M3"/>
    <mergeCell ref="O3:P3"/>
  </mergeCells>
  <printOptions/>
  <pageMargins left="0" right="0" top="0" bottom="0" header="0.3" footer="0.3"/>
  <pageSetup horizontalDpi="600" verticalDpi="600" orientation="landscape" paperSize="5" scale="77" r:id="rId1"/>
  <headerFooter alignWithMargins="0">
    <oddFooter>&amp;C&amp;[49
</oddFooter>
  </headerFooter>
</worksheet>
</file>

<file path=xl/worksheets/sheet3.xml><?xml version="1.0" encoding="utf-8"?>
<worksheet xmlns="http://schemas.openxmlformats.org/spreadsheetml/2006/main" xmlns:r="http://schemas.openxmlformats.org/officeDocument/2006/relationships">
  <dimension ref="A1:T53"/>
  <sheetViews>
    <sheetView zoomScalePageLayoutView="0" workbookViewId="0" topLeftCell="A1">
      <selection activeCell="J31" sqref="J31"/>
    </sheetView>
  </sheetViews>
  <sheetFormatPr defaultColWidth="9.140625" defaultRowHeight="15"/>
  <cols>
    <col min="1" max="1" width="9.140625" style="147" customWidth="1"/>
    <col min="2" max="3" width="10.140625" style="147" bestFit="1" customWidth="1"/>
    <col min="4" max="5" width="10.140625" style="148" bestFit="1" customWidth="1"/>
    <col min="6" max="6" width="9.140625" style="148" customWidth="1"/>
    <col min="7" max="9" width="11.28125" style="148" bestFit="1" customWidth="1"/>
    <col min="10" max="10" width="12.00390625" style="148" bestFit="1" customWidth="1"/>
    <col min="11" max="11" width="10.140625" style="148" bestFit="1" customWidth="1"/>
    <col min="12" max="21" width="9.140625" style="148" customWidth="1"/>
    <col min="22" max="16384" width="9.140625" style="147" customWidth="1"/>
  </cols>
  <sheetData>
    <row r="1" spans="9:19" ht="12.75">
      <c r="I1" s="254" t="s">
        <v>654</v>
      </c>
      <c r="J1" s="254"/>
      <c r="K1" s="254"/>
      <c r="L1" s="254"/>
      <c r="M1" s="254"/>
      <c r="N1" s="254"/>
      <c r="O1" s="254"/>
      <c r="P1" s="254"/>
      <c r="Q1" s="254"/>
      <c r="R1" s="254"/>
      <c r="S1" s="254"/>
    </row>
    <row r="2" spans="9:19" ht="12.75">
      <c r="I2" s="149"/>
      <c r="J2" s="149"/>
      <c r="K2" s="149"/>
      <c r="L2" s="149"/>
      <c r="M2" s="149"/>
      <c r="N2" s="149"/>
      <c r="O2" s="149"/>
      <c r="P2" s="149"/>
      <c r="Q2" s="149"/>
      <c r="R2" s="149"/>
      <c r="S2" s="149"/>
    </row>
    <row r="3" spans="5:19" ht="63.75">
      <c r="E3" s="150" t="s">
        <v>655</v>
      </c>
      <c r="F3" s="151"/>
      <c r="I3" s="149"/>
      <c r="J3" s="149"/>
      <c r="K3" s="149"/>
      <c r="L3" s="149"/>
      <c r="M3" s="149"/>
      <c r="N3" s="149"/>
      <c r="O3" s="149"/>
      <c r="P3" s="149"/>
      <c r="Q3" s="149"/>
      <c r="R3" s="149"/>
      <c r="S3" s="149"/>
    </row>
    <row r="4" spans="1:19" ht="63.75">
      <c r="A4" s="152" t="s">
        <v>656</v>
      </c>
      <c r="B4" s="153" t="s">
        <v>657</v>
      </c>
      <c r="C4" s="153" t="s">
        <v>658</v>
      </c>
      <c r="D4" s="240" t="s">
        <v>101</v>
      </c>
      <c r="E4" s="154" t="s">
        <v>659</v>
      </c>
      <c r="F4" s="240" t="s">
        <v>102</v>
      </c>
      <c r="G4" s="154" t="s">
        <v>660</v>
      </c>
      <c r="H4" s="155" t="s">
        <v>661</v>
      </c>
      <c r="I4" s="147"/>
      <c r="S4" s="148" t="s">
        <v>211</v>
      </c>
    </row>
    <row r="5" spans="8:20" ht="12.75">
      <c r="H5" s="156"/>
      <c r="I5" s="157">
        <v>2002</v>
      </c>
      <c r="J5" s="157">
        <v>2003</v>
      </c>
      <c r="K5" s="157">
        <v>2004</v>
      </c>
      <c r="L5" s="157">
        <v>2005</v>
      </c>
      <c r="M5" s="157">
        <v>2006</v>
      </c>
      <c r="N5" s="157">
        <v>2007</v>
      </c>
      <c r="O5" s="157">
        <v>2008</v>
      </c>
      <c r="P5" s="157">
        <v>2009</v>
      </c>
      <c r="Q5" s="157">
        <v>2010</v>
      </c>
      <c r="R5" s="157">
        <v>2011</v>
      </c>
      <c r="S5" s="157">
        <v>2012</v>
      </c>
      <c r="T5" s="157">
        <v>2013</v>
      </c>
    </row>
    <row r="6" spans="1:20" ht="12.75">
      <c r="A6" s="147">
        <v>2002</v>
      </c>
      <c r="B6" s="147">
        <v>7337</v>
      </c>
      <c r="C6" s="147">
        <v>34.14</v>
      </c>
      <c r="D6" s="158">
        <f aca="true" t="shared" si="0" ref="D6:D17">B6*C6</f>
        <v>250485.18</v>
      </c>
      <c r="E6" s="148">
        <v>0</v>
      </c>
      <c r="F6" s="148">
        <f aca="true" t="shared" si="1" ref="F6:F17">E6*C6</f>
        <v>0</v>
      </c>
      <c r="G6" s="148">
        <f aca="true" t="shared" si="2" ref="G6:G17">H6/B6*E6</f>
        <v>0</v>
      </c>
      <c r="H6" s="159">
        <f>SUM(I6:S6)</f>
        <v>250485.18200000006</v>
      </c>
      <c r="I6" s="160">
        <v>137766.85</v>
      </c>
      <c r="J6" s="160">
        <f aca="true" t="shared" si="3" ref="J6:R10">$D6/10</f>
        <v>25048.518</v>
      </c>
      <c r="K6" s="160">
        <f t="shared" si="3"/>
        <v>25048.518</v>
      </c>
      <c r="L6" s="160">
        <f t="shared" si="3"/>
        <v>25048.518</v>
      </c>
      <c r="M6" s="160">
        <f t="shared" si="3"/>
        <v>25048.518</v>
      </c>
      <c r="N6" s="160">
        <v>12524.26</v>
      </c>
      <c r="O6" s="160">
        <v>0</v>
      </c>
      <c r="P6" s="160">
        <v>0</v>
      </c>
      <c r="Q6" s="160">
        <v>0</v>
      </c>
      <c r="R6" s="160">
        <v>0</v>
      </c>
      <c r="S6" s="160">
        <v>0</v>
      </c>
      <c r="T6" s="148">
        <v>0</v>
      </c>
    </row>
    <row r="7" spans="1:20" ht="12.75">
      <c r="A7" s="147">
        <v>2003</v>
      </c>
      <c r="B7" s="161">
        <v>1160</v>
      </c>
      <c r="C7" s="147">
        <v>35.16</v>
      </c>
      <c r="D7" s="158">
        <f t="shared" si="0"/>
        <v>40785.6</v>
      </c>
      <c r="E7" s="148">
        <v>40</v>
      </c>
      <c r="F7" s="148">
        <f>E7*C6</f>
        <v>1365.6</v>
      </c>
      <c r="G7" s="162">
        <v>887.64</v>
      </c>
      <c r="H7" s="159">
        <f>SUM(I7:S7)</f>
        <v>40785.6</v>
      </c>
      <c r="I7" s="163" t="s">
        <v>211</v>
      </c>
      <c r="J7" s="148">
        <f t="shared" si="3"/>
        <v>4078.56</v>
      </c>
      <c r="K7" s="148">
        <f t="shared" si="3"/>
        <v>4078.56</v>
      </c>
      <c r="L7" s="148">
        <f t="shared" si="3"/>
        <v>4078.56</v>
      </c>
      <c r="M7" s="148">
        <f t="shared" si="3"/>
        <v>4078.56</v>
      </c>
      <c r="N7" s="148">
        <f t="shared" si="3"/>
        <v>4078.56</v>
      </c>
      <c r="O7" s="148">
        <f t="shared" si="3"/>
        <v>4078.56</v>
      </c>
      <c r="P7" s="148">
        <f t="shared" si="3"/>
        <v>4078.56</v>
      </c>
      <c r="Q7" s="148">
        <f t="shared" si="3"/>
        <v>4078.56</v>
      </c>
      <c r="R7" s="148">
        <f t="shared" si="3"/>
        <v>4078.56</v>
      </c>
      <c r="S7" s="148">
        <f aca="true" t="shared" si="4" ref="S7:T16">IF($D7/10&lt;$D7,$D7/10,0)</f>
        <v>4078.56</v>
      </c>
      <c r="T7" s="148">
        <v>0</v>
      </c>
    </row>
    <row r="8" spans="1:20" ht="12.75">
      <c r="A8" s="147">
        <v>2004</v>
      </c>
      <c r="B8" s="147">
        <v>1568</v>
      </c>
      <c r="C8" s="147">
        <v>50.83</v>
      </c>
      <c r="D8" s="158">
        <f t="shared" si="0"/>
        <v>79701.44</v>
      </c>
      <c r="E8" s="148">
        <v>10</v>
      </c>
      <c r="F8" s="148">
        <f>E8*C6</f>
        <v>341.4</v>
      </c>
      <c r="G8" s="148">
        <v>256.05</v>
      </c>
      <c r="H8" s="159">
        <f>SUM(I8:T8)</f>
        <v>79701.44</v>
      </c>
      <c r="I8" s="163" t="s">
        <v>211</v>
      </c>
      <c r="J8" s="163"/>
      <c r="K8" s="148">
        <f t="shared" si="3"/>
        <v>7970.144</v>
      </c>
      <c r="L8" s="148">
        <f t="shared" si="3"/>
        <v>7970.144</v>
      </c>
      <c r="M8" s="148">
        <f t="shared" si="3"/>
        <v>7970.144</v>
      </c>
      <c r="N8" s="148">
        <f t="shared" si="3"/>
        <v>7970.144</v>
      </c>
      <c r="O8" s="148">
        <f t="shared" si="3"/>
        <v>7970.144</v>
      </c>
      <c r="P8" s="148">
        <f t="shared" si="3"/>
        <v>7970.144</v>
      </c>
      <c r="Q8" s="148">
        <f t="shared" si="3"/>
        <v>7970.144</v>
      </c>
      <c r="R8" s="148">
        <f t="shared" si="3"/>
        <v>7970.144</v>
      </c>
      <c r="S8" s="148">
        <f t="shared" si="4"/>
        <v>7970.144</v>
      </c>
      <c r="T8" s="148">
        <f t="shared" si="4"/>
        <v>7970.144</v>
      </c>
    </row>
    <row r="9" spans="1:19" ht="12.75">
      <c r="A9" s="147">
        <v>2005</v>
      </c>
      <c r="B9" s="147">
        <v>0</v>
      </c>
      <c r="C9" s="147">
        <v>34.14</v>
      </c>
      <c r="D9" s="158">
        <f t="shared" si="0"/>
        <v>0</v>
      </c>
      <c r="E9" s="148">
        <v>0</v>
      </c>
      <c r="F9" s="148">
        <f t="shared" si="1"/>
        <v>0</v>
      </c>
      <c r="G9" s="148" t="e">
        <f t="shared" si="2"/>
        <v>#DIV/0!</v>
      </c>
      <c r="H9" s="159">
        <f aca="true" t="shared" si="5" ref="H9:H17">SUM(I9:S9)</f>
        <v>0</v>
      </c>
      <c r="I9" s="163"/>
      <c r="J9" s="163"/>
      <c r="K9" s="163"/>
      <c r="L9" s="148">
        <f t="shared" si="3"/>
        <v>0</v>
      </c>
      <c r="M9" s="148">
        <f t="shared" si="3"/>
        <v>0</v>
      </c>
      <c r="N9" s="148">
        <f t="shared" si="3"/>
        <v>0</v>
      </c>
      <c r="O9" s="148">
        <f t="shared" si="3"/>
        <v>0</v>
      </c>
      <c r="P9" s="148">
        <f t="shared" si="3"/>
        <v>0</v>
      </c>
      <c r="Q9" s="148">
        <f t="shared" si="3"/>
        <v>0</v>
      </c>
      <c r="R9" s="148">
        <f t="shared" si="3"/>
        <v>0</v>
      </c>
      <c r="S9" s="148">
        <f t="shared" si="4"/>
        <v>0</v>
      </c>
    </row>
    <row r="10" spans="1:19" ht="12.75">
      <c r="A10" s="147">
        <v>2006</v>
      </c>
      <c r="B10" s="147">
        <v>0</v>
      </c>
      <c r="C10" s="147">
        <v>34.14</v>
      </c>
      <c r="D10" s="158">
        <f t="shared" si="0"/>
        <v>0</v>
      </c>
      <c r="E10" s="148">
        <v>0</v>
      </c>
      <c r="F10" s="148">
        <f t="shared" si="1"/>
        <v>0</v>
      </c>
      <c r="G10" s="148" t="e">
        <f t="shared" si="2"/>
        <v>#DIV/0!</v>
      </c>
      <c r="H10" s="159">
        <f t="shared" si="5"/>
        <v>0</v>
      </c>
      <c r="I10" s="164"/>
      <c r="J10" s="163"/>
      <c r="K10" s="163"/>
      <c r="L10" s="163"/>
      <c r="M10" s="148">
        <f t="shared" si="3"/>
        <v>0</v>
      </c>
      <c r="N10" s="148">
        <f t="shared" si="3"/>
        <v>0</v>
      </c>
      <c r="O10" s="148">
        <f t="shared" si="3"/>
        <v>0</v>
      </c>
      <c r="P10" s="148">
        <f t="shared" si="3"/>
        <v>0</v>
      </c>
      <c r="Q10" s="148">
        <f t="shared" si="3"/>
        <v>0</v>
      </c>
      <c r="R10" s="148">
        <f t="shared" si="3"/>
        <v>0</v>
      </c>
      <c r="S10" s="148">
        <f t="shared" si="4"/>
        <v>0</v>
      </c>
    </row>
    <row r="11" spans="1:19" ht="12.75">
      <c r="A11" s="147">
        <v>2007</v>
      </c>
      <c r="B11" s="147">
        <v>0</v>
      </c>
      <c r="C11" s="147">
        <v>34.14</v>
      </c>
      <c r="D11" s="158">
        <f t="shared" si="0"/>
        <v>0</v>
      </c>
      <c r="E11" s="148">
        <v>0</v>
      </c>
      <c r="F11" s="148">
        <f t="shared" si="1"/>
        <v>0</v>
      </c>
      <c r="G11" s="148" t="e">
        <f t="shared" si="2"/>
        <v>#DIV/0!</v>
      </c>
      <c r="H11" s="159">
        <f t="shared" si="5"/>
        <v>0</v>
      </c>
      <c r="I11" s="163"/>
      <c r="J11" s="163"/>
      <c r="K11" s="163"/>
      <c r="L11" s="163"/>
      <c r="M11" s="163"/>
      <c r="N11" s="148">
        <f>$D11/10</f>
        <v>0</v>
      </c>
      <c r="O11" s="148">
        <f>$D11/10</f>
        <v>0</v>
      </c>
      <c r="P11" s="148">
        <f>$D11/10</f>
        <v>0</v>
      </c>
      <c r="Q11" s="148">
        <f>$D11/10</f>
        <v>0</v>
      </c>
      <c r="R11" s="148">
        <f>$D11/10</f>
        <v>0</v>
      </c>
      <c r="S11" s="148">
        <f t="shared" si="4"/>
        <v>0</v>
      </c>
    </row>
    <row r="12" spans="1:19" ht="12.75">
      <c r="A12" s="147">
        <v>2008</v>
      </c>
      <c r="B12" s="147">
        <v>0</v>
      </c>
      <c r="C12" s="147">
        <v>34.14</v>
      </c>
      <c r="D12" s="158">
        <f t="shared" si="0"/>
        <v>0</v>
      </c>
      <c r="E12" s="148">
        <v>0</v>
      </c>
      <c r="F12" s="148">
        <f t="shared" si="1"/>
        <v>0</v>
      </c>
      <c r="G12" s="148" t="e">
        <f t="shared" si="2"/>
        <v>#DIV/0!</v>
      </c>
      <c r="H12" s="159">
        <f t="shared" si="5"/>
        <v>0</v>
      </c>
      <c r="I12" s="163"/>
      <c r="J12" s="163"/>
      <c r="K12" s="163"/>
      <c r="L12" s="163"/>
      <c r="M12" s="163"/>
      <c r="N12" s="163"/>
      <c r="O12" s="148">
        <f>$D12/10</f>
        <v>0</v>
      </c>
      <c r="P12" s="148">
        <f>$D12/10</f>
        <v>0</v>
      </c>
      <c r="Q12" s="148">
        <f>$D12/10</f>
        <v>0</v>
      </c>
      <c r="R12" s="148">
        <f>$D12/10</f>
        <v>0</v>
      </c>
      <c r="S12" s="148">
        <f t="shared" si="4"/>
        <v>0</v>
      </c>
    </row>
    <row r="13" spans="1:19" ht="12.75">
      <c r="A13" s="147">
        <v>2009</v>
      </c>
      <c r="B13" s="147">
        <v>0</v>
      </c>
      <c r="C13" s="147">
        <v>34.14</v>
      </c>
      <c r="D13" s="158">
        <f t="shared" si="0"/>
        <v>0</v>
      </c>
      <c r="E13" s="148">
        <v>0</v>
      </c>
      <c r="F13" s="148">
        <f t="shared" si="1"/>
        <v>0</v>
      </c>
      <c r="G13" s="148" t="e">
        <f t="shared" si="2"/>
        <v>#DIV/0!</v>
      </c>
      <c r="H13" s="159">
        <f t="shared" si="5"/>
        <v>0</v>
      </c>
      <c r="I13" s="163"/>
      <c r="J13" s="163"/>
      <c r="K13" s="163"/>
      <c r="L13" s="163"/>
      <c r="M13" s="163"/>
      <c r="N13" s="163"/>
      <c r="O13" s="163"/>
      <c r="P13" s="148">
        <f>$D13/10</f>
        <v>0</v>
      </c>
      <c r="Q13" s="148">
        <f>$D13/10</f>
        <v>0</v>
      </c>
      <c r="R13" s="148">
        <f>$D13/10</f>
        <v>0</v>
      </c>
      <c r="S13" s="148">
        <f t="shared" si="4"/>
        <v>0</v>
      </c>
    </row>
    <row r="14" spans="1:19" ht="12.75">
      <c r="A14" s="147">
        <v>2010</v>
      </c>
      <c r="B14" s="147">
        <v>0</v>
      </c>
      <c r="C14" s="147">
        <v>34.14</v>
      </c>
      <c r="D14" s="158">
        <f t="shared" si="0"/>
        <v>0</v>
      </c>
      <c r="E14" s="148">
        <v>0</v>
      </c>
      <c r="F14" s="148">
        <f t="shared" si="1"/>
        <v>0</v>
      </c>
      <c r="G14" s="148" t="e">
        <f t="shared" si="2"/>
        <v>#DIV/0!</v>
      </c>
      <c r="H14" s="159">
        <f t="shared" si="5"/>
        <v>0</v>
      </c>
      <c r="I14" s="163"/>
      <c r="J14" s="163"/>
      <c r="K14" s="163"/>
      <c r="L14" s="163"/>
      <c r="M14" s="163"/>
      <c r="N14" s="163"/>
      <c r="O14" s="163"/>
      <c r="P14" s="163"/>
      <c r="Q14" s="148">
        <f>$D14/10</f>
        <v>0</v>
      </c>
      <c r="R14" s="148">
        <f>$D14/10</f>
        <v>0</v>
      </c>
      <c r="S14" s="148">
        <f t="shared" si="4"/>
        <v>0</v>
      </c>
    </row>
    <row r="15" spans="1:19" ht="12.75">
      <c r="A15" s="147">
        <v>2011</v>
      </c>
      <c r="B15" s="147">
        <v>0</v>
      </c>
      <c r="C15" s="147">
        <v>34.14</v>
      </c>
      <c r="D15" s="158">
        <f t="shared" si="0"/>
        <v>0</v>
      </c>
      <c r="E15" s="148">
        <v>0</v>
      </c>
      <c r="F15" s="148">
        <f t="shared" si="1"/>
        <v>0</v>
      </c>
      <c r="G15" s="148" t="e">
        <f t="shared" si="2"/>
        <v>#DIV/0!</v>
      </c>
      <c r="H15" s="159">
        <f t="shared" si="5"/>
        <v>0</v>
      </c>
      <c r="I15" s="163"/>
      <c r="J15" s="163"/>
      <c r="K15" s="163"/>
      <c r="L15" s="163"/>
      <c r="M15" s="163"/>
      <c r="N15" s="163"/>
      <c r="O15" s="163"/>
      <c r="P15" s="163"/>
      <c r="Q15" s="163"/>
      <c r="R15" s="148">
        <f>$D15/10</f>
        <v>0</v>
      </c>
      <c r="S15" s="148">
        <f t="shared" si="4"/>
        <v>0</v>
      </c>
    </row>
    <row r="16" spans="1:19" ht="12.75">
      <c r="A16" s="147">
        <v>2012</v>
      </c>
      <c r="B16" s="147">
        <v>0</v>
      </c>
      <c r="C16" s="148">
        <v>25</v>
      </c>
      <c r="D16" s="165">
        <f t="shared" si="0"/>
        <v>0</v>
      </c>
      <c r="F16" s="148">
        <f t="shared" si="1"/>
        <v>0</v>
      </c>
      <c r="G16" s="148" t="e">
        <f t="shared" si="2"/>
        <v>#DIV/0!</v>
      </c>
      <c r="H16" s="159">
        <f t="shared" si="5"/>
        <v>0</v>
      </c>
      <c r="I16" s="163"/>
      <c r="J16" s="163"/>
      <c r="K16" s="163"/>
      <c r="L16" s="163"/>
      <c r="M16" s="163"/>
      <c r="N16" s="163"/>
      <c r="O16" s="163"/>
      <c r="P16" s="163"/>
      <c r="Q16" s="163"/>
      <c r="R16" s="163"/>
      <c r="S16" s="148">
        <f t="shared" si="4"/>
        <v>0</v>
      </c>
    </row>
    <row r="17" spans="1:19" ht="12.75">
      <c r="A17" s="147">
        <v>2013</v>
      </c>
      <c r="B17" s="147">
        <v>0</v>
      </c>
      <c r="C17" s="147">
        <v>30</v>
      </c>
      <c r="D17" s="166">
        <f t="shared" si="0"/>
        <v>0</v>
      </c>
      <c r="F17" s="148">
        <f t="shared" si="1"/>
        <v>0</v>
      </c>
      <c r="G17" s="148" t="e">
        <f t="shared" si="2"/>
        <v>#DIV/0!</v>
      </c>
      <c r="H17" s="159">
        <f t="shared" si="5"/>
        <v>0</v>
      </c>
      <c r="I17" s="163"/>
      <c r="J17" s="163"/>
      <c r="K17" s="163"/>
      <c r="L17" s="163"/>
      <c r="M17" s="163"/>
      <c r="N17" s="163"/>
      <c r="O17" s="163"/>
      <c r="P17" s="163"/>
      <c r="Q17" s="163"/>
      <c r="R17" s="163"/>
      <c r="S17" s="163" t="s">
        <v>211</v>
      </c>
    </row>
    <row r="18" spans="9:19" ht="12.75">
      <c r="I18" s="148" t="s">
        <v>211</v>
      </c>
      <c r="K18" s="167"/>
      <c r="L18" s="167"/>
      <c r="M18" s="167"/>
      <c r="N18" s="167"/>
      <c r="O18" s="167"/>
      <c r="P18" s="167"/>
      <c r="Q18" s="167"/>
      <c r="R18" s="167"/>
      <c r="S18" s="167"/>
    </row>
    <row r="19" spans="2:19" ht="12.75">
      <c r="B19" s="147">
        <f>SUM(B6:B18)</f>
        <v>10065</v>
      </c>
      <c r="D19" s="160">
        <f>SUM(D6:D18)</f>
        <v>370972.22</v>
      </c>
      <c r="E19" s="147">
        <f>SUM(E6:E18)</f>
        <v>50</v>
      </c>
      <c r="F19" s="168">
        <f aca="true" t="shared" si="6" ref="F19:S19">SUM(F6:F18)</f>
        <v>1707</v>
      </c>
      <c r="G19" s="168" t="e">
        <f t="shared" si="6"/>
        <v>#DIV/0!</v>
      </c>
      <c r="H19" s="160">
        <f t="shared" si="6"/>
        <v>370972.22200000007</v>
      </c>
      <c r="I19" s="160">
        <f t="shared" si="6"/>
        <v>137766.85</v>
      </c>
      <c r="J19" s="160">
        <f t="shared" si="6"/>
        <v>29127.078</v>
      </c>
      <c r="K19" s="160">
        <f t="shared" si="6"/>
        <v>37097.222</v>
      </c>
      <c r="L19" s="160">
        <f t="shared" si="6"/>
        <v>37097.222</v>
      </c>
      <c r="M19" s="160">
        <f t="shared" si="6"/>
        <v>37097.222</v>
      </c>
      <c r="N19" s="160">
        <f t="shared" si="6"/>
        <v>24572.964</v>
      </c>
      <c r="O19" s="148">
        <f t="shared" si="6"/>
        <v>12048.704</v>
      </c>
      <c r="P19" s="148">
        <f t="shared" si="6"/>
        <v>12048.704</v>
      </c>
      <c r="Q19" s="148">
        <f t="shared" si="6"/>
        <v>12048.704</v>
      </c>
      <c r="R19" s="148">
        <f t="shared" si="6"/>
        <v>12048.704</v>
      </c>
      <c r="S19" s="169">
        <f t="shared" si="6"/>
        <v>12048.704</v>
      </c>
    </row>
    <row r="20" spans="3:18" ht="12.75">
      <c r="C20" s="148"/>
      <c r="R20" s="170"/>
    </row>
    <row r="21" spans="3:5" ht="12.75">
      <c r="C21" s="148"/>
      <c r="E21" s="148" t="s">
        <v>211</v>
      </c>
    </row>
    <row r="22" spans="2:8" ht="12.75">
      <c r="B22" s="148"/>
      <c r="C22" s="148"/>
      <c r="H22" s="148" t="s">
        <v>211</v>
      </c>
    </row>
    <row r="23" spans="1:11" ht="12.75">
      <c r="A23" s="255" t="s">
        <v>662</v>
      </c>
      <c r="B23" s="255"/>
      <c r="C23" s="255"/>
      <c r="D23" s="255"/>
      <c r="E23" s="255"/>
      <c r="F23" s="171"/>
      <c r="H23" s="256" t="s">
        <v>663</v>
      </c>
      <c r="I23" s="256"/>
      <c r="J23" s="256"/>
      <c r="K23" s="256"/>
    </row>
    <row r="24" spans="2:19" ht="25.5">
      <c r="B24" s="172" t="s">
        <v>445</v>
      </c>
      <c r="C24" s="147" t="s">
        <v>664</v>
      </c>
      <c r="D24" s="148" t="s">
        <v>665</v>
      </c>
      <c r="E24" s="155" t="s">
        <v>442</v>
      </c>
      <c r="F24" s="155"/>
      <c r="H24" s="172" t="s">
        <v>445</v>
      </c>
      <c r="I24" s="147" t="s">
        <v>664</v>
      </c>
      <c r="J24" s="148" t="s">
        <v>665</v>
      </c>
      <c r="K24" s="155" t="s">
        <v>442</v>
      </c>
      <c r="R24" s="173"/>
      <c r="S24" s="174"/>
    </row>
    <row r="25" spans="1:19" ht="12.75">
      <c r="A25" s="147">
        <v>2003</v>
      </c>
      <c r="B25" s="175">
        <v>250485.18</v>
      </c>
      <c r="C25" s="147">
        <v>0</v>
      </c>
      <c r="D25" s="148">
        <v>0</v>
      </c>
      <c r="E25" s="160">
        <f>+B25+C25-D25</f>
        <v>250485.18</v>
      </c>
      <c r="F25" s="155"/>
      <c r="G25" s="176">
        <v>2003</v>
      </c>
      <c r="H25" s="175">
        <v>137766.85</v>
      </c>
      <c r="I25" s="177">
        <f>$J$19</f>
        <v>29127.078</v>
      </c>
      <c r="J25" s="178"/>
      <c r="K25" s="160">
        <f>+H25+I25-J25</f>
        <v>166893.928</v>
      </c>
      <c r="R25" s="173"/>
      <c r="S25" s="174"/>
    </row>
    <row r="26" spans="1:11" ht="12.75">
      <c r="A26" s="147">
        <v>2004</v>
      </c>
      <c r="B26" s="158">
        <v>250485.18</v>
      </c>
      <c r="C26" s="179">
        <v>120493.44</v>
      </c>
      <c r="D26" s="178">
        <v>1707</v>
      </c>
      <c r="E26" s="160">
        <f>+B26+C26-D26</f>
        <v>369271.62</v>
      </c>
      <c r="G26" s="176">
        <v>2004</v>
      </c>
      <c r="H26" s="177">
        <f>$K$25</f>
        <v>166893.928</v>
      </c>
      <c r="I26" s="180">
        <v>41175.78</v>
      </c>
      <c r="J26" s="178">
        <v>1143.69</v>
      </c>
      <c r="K26" s="160">
        <f>+H26+I26-J26</f>
        <v>206926.018</v>
      </c>
    </row>
    <row r="27" spans="5:12" ht="12.75">
      <c r="E27" s="160">
        <f>D19-F19</f>
        <v>369265.22</v>
      </c>
      <c r="F27" s="148" t="s">
        <v>666</v>
      </c>
      <c r="I27" s="148" t="s">
        <v>211</v>
      </c>
      <c r="J27" s="148" t="s">
        <v>211</v>
      </c>
      <c r="K27" s="148" t="e">
        <f>H19-G19</f>
        <v>#DIV/0!</v>
      </c>
      <c r="L27" s="169" t="s">
        <v>667</v>
      </c>
    </row>
    <row r="28" spans="5:12" ht="12.75">
      <c r="E28" s="148" t="str">
        <f>IF(E26=E27,0,"outta bal")</f>
        <v>outta bal</v>
      </c>
      <c r="F28" s="148" t="s">
        <v>668</v>
      </c>
      <c r="K28" s="148" t="e">
        <f>IF(K26=K27,0,"outta bal")</f>
        <v>#DIV/0!</v>
      </c>
      <c r="L28" s="148" t="s">
        <v>668</v>
      </c>
    </row>
    <row r="30" spans="2:11" ht="12.75">
      <c r="B30" s="256" t="s">
        <v>665</v>
      </c>
      <c r="C30" s="256"/>
      <c r="D30" s="256"/>
      <c r="E30" s="256"/>
      <c r="F30" s="256"/>
      <c r="G30" s="256"/>
      <c r="H30" s="256"/>
      <c r="I30" s="256"/>
      <c r="J30" s="256"/>
      <c r="K30" s="256"/>
    </row>
    <row r="31" spans="2:11" ht="12.75">
      <c r="B31" s="242"/>
      <c r="C31" s="242"/>
      <c r="D31" s="242"/>
      <c r="E31" s="242"/>
      <c r="F31" s="242"/>
      <c r="G31" s="243" t="s">
        <v>103</v>
      </c>
      <c r="H31" s="242"/>
      <c r="I31" s="241" t="s">
        <v>103</v>
      </c>
      <c r="J31" s="243" t="s">
        <v>103</v>
      </c>
      <c r="K31" s="242"/>
    </row>
    <row r="32" spans="3:12" ht="12.75">
      <c r="C32" s="147" t="s">
        <v>669</v>
      </c>
      <c r="D32" s="147" t="s">
        <v>670</v>
      </c>
      <c r="F32" s="148" t="s">
        <v>671</v>
      </c>
      <c r="G32" s="148" t="s">
        <v>672</v>
      </c>
      <c r="H32" s="181" t="s">
        <v>673</v>
      </c>
      <c r="I32" s="147"/>
      <c r="L32" s="169"/>
    </row>
    <row r="33" spans="3:10" ht="12.75">
      <c r="C33" s="147" t="s">
        <v>674</v>
      </c>
      <c r="D33" s="147" t="s">
        <v>674</v>
      </c>
      <c r="E33" s="148" t="s">
        <v>675</v>
      </c>
      <c r="F33" s="148" t="s">
        <v>676</v>
      </c>
      <c r="G33" s="148" t="s">
        <v>675</v>
      </c>
      <c r="H33" s="181" t="s">
        <v>677</v>
      </c>
      <c r="I33" s="148" t="s">
        <v>678</v>
      </c>
      <c r="J33" s="148" t="s">
        <v>679</v>
      </c>
    </row>
    <row r="34" spans="3:10" ht="12.75">
      <c r="C34" s="182" t="s">
        <v>680</v>
      </c>
      <c r="D34" s="182" t="s">
        <v>681</v>
      </c>
      <c r="E34" s="183" t="s">
        <v>681</v>
      </c>
      <c r="F34" s="183" t="s">
        <v>681</v>
      </c>
      <c r="G34" s="183" t="s">
        <v>681</v>
      </c>
      <c r="H34" s="184" t="s">
        <v>678</v>
      </c>
      <c r="I34" s="183" t="s">
        <v>665</v>
      </c>
      <c r="J34" s="183" t="s">
        <v>665</v>
      </c>
    </row>
    <row r="35" spans="3:10" ht="12.75">
      <c r="C35" s="147">
        <v>1993</v>
      </c>
      <c r="D35" s="185">
        <v>2003</v>
      </c>
      <c r="E35" s="178">
        <v>40</v>
      </c>
      <c r="F35" s="148">
        <v>34.14</v>
      </c>
      <c r="G35" s="168">
        <f>E35*F35</f>
        <v>1365.6</v>
      </c>
      <c r="H35" s="186">
        <v>6.5</v>
      </c>
      <c r="I35" s="168">
        <f>G35/10*H35</f>
        <v>887.64</v>
      </c>
      <c r="J35" s="148">
        <f>+G35-I35</f>
        <v>477.9599999999999</v>
      </c>
    </row>
    <row r="36" spans="3:10" ht="12.75">
      <c r="C36" s="147">
        <v>1994</v>
      </c>
      <c r="D36" s="185">
        <v>2004</v>
      </c>
      <c r="E36" s="178">
        <v>10</v>
      </c>
      <c r="F36" s="148">
        <v>34.14</v>
      </c>
      <c r="G36" s="168">
        <f>E36*F36</f>
        <v>341.4</v>
      </c>
      <c r="H36" s="186">
        <v>7.5</v>
      </c>
      <c r="I36" s="168">
        <f>G36/10*H36</f>
        <v>256.05</v>
      </c>
      <c r="J36" s="148">
        <f>+G36-I36</f>
        <v>85.34999999999997</v>
      </c>
    </row>
    <row r="37" spans="3:10" ht="12.75">
      <c r="C37" s="147">
        <v>1995</v>
      </c>
      <c r="D37" s="185"/>
      <c r="E37" s="178"/>
      <c r="F37" s="148">
        <v>34.14</v>
      </c>
      <c r="G37" s="168">
        <f>E37*F37</f>
        <v>0</v>
      </c>
      <c r="H37" s="186"/>
      <c r="I37" s="168">
        <f>G37/10*H37</f>
        <v>0</v>
      </c>
      <c r="J37" s="148">
        <f>+G37-I37</f>
        <v>0</v>
      </c>
    </row>
    <row r="38" spans="3:10" ht="12.75">
      <c r="C38" s="147">
        <v>1995</v>
      </c>
      <c r="D38" s="185"/>
      <c r="E38" s="178"/>
      <c r="F38" s="148">
        <v>34.14</v>
      </c>
      <c r="G38" s="168">
        <f>E38*F38</f>
        <v>0</v>
      </c>
      <c r="H38" s="186"/>
      <c r="I38" s="168">
        <f>G38/10*H38</f>
        <v>0</v>
      </c>
      <c r="J38" s="148">
        <f>+G38-I38</f>
        <v>0</v>
      </c>
    </row>
    <row r="39" spans="3:10" ht="12.75">
      <c r="C39" s="147">
        <v>1996</v>
      </c>
      <c r="D39" s="185"/>
      <c r="E39" s="178"/>
      <c r="F39" s="148">
        <v>34.14</v>
      </c>
      <c r="G39" s="168">
        <f>E39*F39</f>
        <v>0</v>
      </c>
      <c r="H39" s="186"/>
      <c r="I39" s="168">
        <f>G39/10*H39</f>
        <v>0</v>
      </c>
      <c r="J39" s="148">
        <f>+G39-I39</f>
        <v>0</v>
      </c>
    </row>
    <row r="40" spans="3:10" ht="12.75">
      <c r="C40" s="147">
        <v>1997</v>
      </c>
      <c r="D40" s="185"/>
      <c r="E40" s="178"/>
      <c r="F40" s="148">
        <v>34.14</v>
      </c>
      <c r="G40" s="168">
        <f aca="true" t="shared" si="7" ref="G40:G52">E40*F40</f>
        <v>0</v>
      </c>
      <c r="H40" s="186"/>
      <c r="I40" s="168">
        <f aca="true" t="shared" si="8" ref="I40:I52">G40/10*H40</f>
        <v>0</v>
      </c>
      <c r="J40" s="148">
        <f aca="true" t="shared" si="9" ref="J40:J52">+G40-I40</f>
        <v>0</v>
      </c>
    </row>
    <row r="41" spans="3:10" ht="12.75">
      <c r="C41" s="147">
        <v>1998</v>
      </c>
      <c r="D41" s="185"/>
      <c r="E41" s="178"/>
      <c r="F41" s="148">
        <v>34.14</v>
      </c>
      <c r="G41" s="168">
        <f t="shared" si="7"/>
        <v>0</v>
      </c>
      <c r="H41" s="186"/>
      <c r="I41" s="168">
        <f t="shared" si="8"/>
        <v>0</v>
      </c>
      <c r="J41" s="148">
        <f t="shared" si="9"/>
        <v>0</v>
      </c>
    </row>
    <row r="42" spans="3:10" ht="12.75">
      <c r="C42" s="147">
        <v>1999</v>
      </c>
      <c r="D42" s="185"/>
      <c r="E42" s="178"/>
      <c r="F42" s="148">
        <v>34.14</v>
      </c>
      <c r="G42" s="168">
        <f t="shared" si="7"/>
        <v>0</v>
      </c>
      <c r="H42" s="186"/>
      <c r="I42" s="168">
        <f t="shared" si="8"/>
        <v>0</v>
      </c>
      <c r="J42" s="148">
        <f t="shared" si="9"/>
        <v>0</v>
      </c>
    </row>
    <row r="43" spans="3:10" ht="12.75">
      <c r="C43" s="147">
        <v>2000</v>
      </c>
      <c r="D43" s="185"/>
      <c r="E43" s="178"/>
      <c r="F43" s="148">
        <v>34.14</v>
      </c>
      <c r="G43" s="168">
        <f t="shared" si="7"/>
        <v>0</v>
      </c>
      <c r="H43" s="186"/>
      <c r="I43" s="168">
        <f t="shared" si="8"/>
        <v>0</v>
      </c>
      <c r="J43" s="148">
        <f t="shared" si="9"/>
        <v>0</v>
      </c>
    </row>
    <row r="44" spans="3:10" ht="12.75">
      <c r="C44" s="147">
        <v>2001</v>
      </c>
      <c r="D44" s="185"/>
      <c r="E44" s="178"/>
      <c r="F44" s="148">
        <v>34.14</v>
      </c>
      <c r="G44" s="168">
        <f t="shared" si="7"/>
        <v>0</v>
      </c>
      <c r="H44" s="186"/>
      <c r="I44" s="168">
        <f t="shared" si="8"/>
        <v>0</v>
      </c>
      <c r="J44" s="148">
        <f t="shared" si="9"/>
        <v>0</v>
      </c>
    </row>
    <row r="45" spans="3:10" ht="12.75">
      <c r="C45" s="147">
        <v>2002</v>
      </c>
      <c r="D45" s="185"/>
      <c r="E45" s="178"/>
      <c r="F45" s="148">
        <v>34.14</v>
      </c>
      <c r="G45" s="168">
        <f t="shared" si="7"/>
        <v>0</v>
      </c>
      <c r="H45" s="186"/>
      <c r="I45" s="168">
        <f t="shared" si="8"/>
        <v>0</v>
      </c>
      <c r="J45" s="148">
        <f t="shared" si="9"/>
        <v>0</v>
      </c>
    </row>
    <row r="46" spans="3:10" ht="12.75">
      <c r="C46" s="147">
        <v>2003</v>
      </c>
      <c r="D46" s="185"/>
      <c r="E46" s="178"/>
      <c r="F46" s="148">
        <v>25</v>
      </c>
      <c r="G46" s="168">
        <f t="shared" si="7"/>
        <v>0</v>
      </c>
      <c r="H46" s="186"/>
      <c r="I46" s="168">
        <f t="shared" si="8"/>
        <v>0</v>
      </c>
      <c r="J46" s="148">
        <f t="shared" si="9"/>
        <v>0</v>
      </c>
    </row>
    <row r="47" spans="3:10" ht="12.75">
      <c r="C47" s="147">
        <v>2004</v>
      </c>
      <c r="D47" s="185"/>
      <c r="E47" s="178"/>
      <c r="F47" s="148">
        <v>30</v>
      </c>
      <c r="G47" s="168">
        <f t="shared" si="7"/>
        <v>0</v>
      </c>
      <c r="H47" s="186"/>
      <c r="I47" s="168">
        <f t="shared" si="8"/>
        <v>0</v>
      </c>
      <c r="J47" s="148">
        <f t="shared" si="9"/>
        <v>0</v>
      </c>
    </row>
    <row r="48" spans="3:10" ht="12.75">
      <c r="C48" s="147">
        <v>2006</v>
      </c>
      <c r="D48" s="185"/>
      <c r="E48" s="178"/>
      <c r="F48" s="187"/>
      <c r="G48" s="168">
        <f t="shared" si="7"/>
        <v>0</v>
      </c>
      <c r="H48" s="186"/>
      <c r="I48" s="168">
        <f t="shared" si="8"/>
        <v>0</v>
      </c>
      <c r="J48" s="148">
        <f t="shared" si="9"/>
        <v>0</v>
      </c>
    </row>
    <row r="49" spans="3:10" ht="12.75">
      <c r="C49" s="147">
        <v>2007</v>
      </c>
      <c r="D49" s="185"/>
      <c r="E49" s="178"/>
      <c r="F49" s="187"/>
      <c r="G49" s="168">
        <f t="shared" si="7"/>
        <v>0</v>
      </c>
      <c r="H49" s="186"/>
      <c r="I49" s="168">
        <f t="shared" si="8"/>
        <v>0</v>
      </c>
      <c r="J49" s="148">
        <f t="shared" si="9"/>
        <v>0</v>
      </c>
    </row>
    <row r="50" spans="3:10" ht="12.75">
      <c r="C50" s="147">
        <v>2008</v>
      </c>
      <c r="D50" s="185"/>
      <c r="E50" s="178"/>
      <c r="F50" s="187"/>
      <c r="G50" s="168">
        <f t="shared" si="7"/>
        <v>0</v>
      </c>
      <c r="H50" s="186"/>
      <c r="I50" s="168">
        <f t="shared" si="8"/>
        <v>0</v>
      </c>
      <c r="J50" s="148">
        <f t="shared" si="9"/>
        <v>0</v>
      </c>
    </row>
    <row r="51" spans="3:10" ht="12.75">
      <c r="C51" s="147">
        <v>2009</v>
      </c>
      <c r="D51" s="185"/>
      <c r="E51" s="178"/>
      <c r="F51" s="187"/>
      <c r="G51" s="168">
        <f t="shared" si="7"/>
        <v>0</v>
      </c>
      <c r="H51" s="186"/>
      <c r="I51" s="168">
        <f t="shared" si="8"/>
        <v>0</v>
      </c>
      <c r="J51" s="148">
        <f t="shared" si="9"/>
        <v>0</v>
      </c>
    </row>
    <row r="52" spans="3:10" ht="12.75">
      <c r="C52" s="147">
        <v>2010</v>
      </c>
      <c r="D52" s="185"/>
      <c r="E52" s="178"/>
      <c r="F52" s="187"/>
      <c r="G52" s="168">
        <f t="shared" si="7"/>
        <v>0</v>
      </c>
      <c r="H52" s="186"/>
      <c r="I52" s="168">
        <f t="shared" si="8"/>
        <v>0</v>
      </c>
      <c r="J52" s="148">
        <f t="shared" si="9"/>
        <v>0</v>
      </c>
    </row>
    <row r="53" spans="7:10" ht="12.75">
      <c r="G53" s="188">
        <f>SUM(G35:G39)</f>
        <v>1707</v>
      </c>
      <c r="I53" s="188">
        <f>SUM(I35:I39)</f>
        <v>1143.69</v>
      </c>
      <c r="J53" s="189">
        <f>SUM(J35:J39)</f>
        <v>563.31</v>
      </c>
    </row>
  </sheetData>
  <sheetProtection/>
  <mergeCells count="4">
    <mergeCell ref="I1:S1"/>
    <mergeCell ref="A23:E23"/>
    <mergeCell ref="H23:K23"/>
    <mergeCell ref="B30:K30"/>
  </mergeCells>
  <printOptions gridLines="1"/>
  <pageMargins left="0" right="0" top="0" bottom="0.75" header="0.3" footer="0.3"/>
  <pageSetup horizontalDpi="600" verticalDpi="600" orientation="landscape" paperSize="5" scale="70" r:id="rId1"/>
  <headerFooter alignWithMargins="0">
    <oddFooter>&amp;C&amp;[50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Lanier Technical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lelder</dc:creator>
  <cp:keywords/>
  <dc:description/>
  <cp:lastModifiedBy>IT</cp:lastModifiedBy>
  <cp:lastPrinted>2010-05-06T04:19:20Z</cp:lastPrinted>
  <dcterms:created xsi:type="dcterms:W3CDTF">2010-02-18T04:23:24Z</dcterms:created>
  <dcterms:modified xsi:type="dcterms:W3CDTF">2010-08-02T18:46:08Z</dcterms:modified>
  <cp:category/>
  <cp:version/>
  <cp:contentType/>
  <cp:contentStatus/>
</cp:coreProperties>
</file>